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255" tabRatio="609"/>
  </bookViews>
  <sheets>
    <sheet name="封面" sheetId="6" r:id="rId1"/>
    <sheet name="编制说明" sheetId="11" r:id="rId2"/>
    <sheet name="报价汇总表" sheetId="8" r:id="rId3"/>
    <sheet name="分部分项清单" sheetId="2" r:id="rId4"/>
    <sheet name="施工措施费" sheetId="9" r:id="rId5"/>
  </sheets>
  <externalReferences>
    <externalReference r:id="rId6"/>
    <externalReference r:id="rId7"/>
    <externalReference r:id="rId8"/>
  </externalReferences>
  <definedNames>
    <definedName name="D0">#REF!</definedName>
    <definedName name="D00">#REF!</definedName>
    <definedName name="D000">#REF!</definedName>
    <definedName name="haoi">'[1]3'!$B$6:$G$9</definedName>
    <definedName name="_xlnm.Print_Area" localSheetId="2">报价汇总表!$A$1:$D$8</definedName>
    <definedName name="_xlnm.Print_Area" localSheetId="1">编制说明!$A$1:$A$22</definedName>
    <definedName name="_xlnm.Print_Area" localSheetId="3">分部分项清单!$A$1:$H$10</definedName>
    <definedName name="_xlnm.Print_Area" localSheetId="4">施工措施费!$A$1:$E$18</definedName>
    <definedName name="_xlnm.Print_Titles" localSheetId="3">分部分项清单!$1:$4</definedName>
    <definedName name="八">'[2]8'!$B$6:$G$9</definedName>
    <definedName name="二">'[2]2'!$B$6:$G$13</definedName>
    <definedName name="附加赛">#REF!</definedName>
    <definedName name="哈哈">#REF!</definedName>
    <definedName name="好">#REF!</definedName>
    <definedName name="呵呵">#REF!</definedName>
    <definedName name="九">'[1]7'!$B$6:$G$15</definedName>
    <definedName name="来老">'[3]3'!$B$6:$G$9</definedName>
    <definedName name="六">'[2]6'!$B$6:$G$8</definedName>
    <definedName name="面积合计">'[2]面积合计（藏）'!$B$5:$H$88</definedName>
    <definedName name="你好">#REF!</definedName>
    <definedName name="七">'[2]7'!$B$6:$G$15</definedName>
    <definedName name="请打">'[1]投标材料清单 '!$B$5:$J$75</definedName>
    <definedName name="三">'[2]3'!$B$6:$G$9</definedName>
    <definedName name="四">'[2]4'!$B$6:$G$43</definedName>
    <definedName name="投标材料清单">'[2]投标材料清单 '!$B$5:$J$75</definedName>
    <definedName name="五">'[2]5'!$B$6:$G$15</definedName>
    <definedName name="一">'[2]1'!$B$4:$G$7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<sst xmlns="http://schemas.openxmlformats.org/spreadsheetml/2006/main" count="88" uniqueCount="70">
  <si>
    <t>青浦区华新镇华志路北侧23-01地块项目
临时围挡工程</t>
  </si>
  <si>
    <t>清单</t>
  </si>
  <si>
    <t>编制说明</t>
  </si>
  <si>
    <t>一、编制依据</t>
  </si>
  <si>
    <t xml:space="preserve">1、本工程按采购文件、采购图纸及技术要求规范实施；工程量清单仅做简要说明，如与采购文件及采购图纸不符，以采购文件、采购图纸为准；如采购文件、采购图纸、国家/地方及行业规范之间有冲突，以较高标准为准，材料按采购图纸执行。
</t>
  </si>
  <si>
    <t xml:space="preserve">2、本次采购图纸为方案图，承包人须自行深化设计、钢结构及轻钢龙骨、混凝土预埋基础、围挡门、围挡板面封闭等图纸所示一切工作，以及检测、验收、保修等事宜。根据政府相关部门要求，需要二次深化设计的图纸(包括但不限于门窗深化设计、格栅栏杆深化设计、节点深化方案)，均需征得发包人书面同意后，方可实施，由此产生的费用及因此造成的费用增加等均已包含在合同签约价款(固定单价)内且均不予另行计取及调整，由承包人自行承担。
</t>
  </si>
  <si>
    <t>二、工程概况及平面布置</t>
  </si>
  <si>
    <t xml:space="preserve">本项目位于项目位于上海市青浦区华新镇，四至范围东至：胡家村江,南至：华志路,西至：新通波塘,北至：华硕路。建筑面积125,579.08平方米。
</t>
  </si>
  <si>
    <t>三、施工范围及施工界面</t>
  </si>
  <si>
    <t>1、本工程范围为青浦区华新镇华志路北侧23-01地块项目临时围挡工程 。</t>
  </si>
  <si>
    <t>2、本合同价款采用 固定单价 方式确定；最终结算时工程量按实结算，综合单价不调整。</t>
  </si>
  <si>
    <t>3、合同价款已包含但不限于按本合同及附件、采购文件及附件（含答疑）、施工图及配套说明及工程量清单所列明的承包范围及所涉及的所有工作内容、费用、开支、税费及风险、等为完成本工程的一切费用，包括但不限于图纸深化费、材料费、制作加工费、运输装卸费、垂直运输、二次及以上搬运费、现场安装费、机械费、临时水电及临设费、损耗、采管费、垃圾清运费、场地接收费、临时设施费、安全防护费、文明施工措施费、现场协调配合费、成品及半成品保护费、赶工补偿费、夜间施工费、试验检测费、缺陷修复费、验收交付、异地交通、住宿费以及各种措施费、综合管理费、利润、税金、本合同第1.3条施工范围内全部内容、本合同及附件中承包人全部义务及责任等所有费用及本工程的所有风险及责任。</t>
  </si>
  <si>
    <t>4、承包人根据本合同、采购文件的要求及本工程的具体情况为完成本工程项目施工并满足本项目的进度、质量、安全、文明施工等要求而必须采取的措施所发生的各种工程相关费用均已综合考虑在本合同价款中。</t>
  </si>
  <si>
    <t>5、本项目施工措施费用包干使用，不因工程数量和工程项目的增加或减少而调整。</t>
  </si>
  <si>
    <t>四、计划开工日期及工期</t>
  </si>
  <si>
    <t xml:space="preserve">工期为 15 天，暂定开工日期为2024年5月1日（实际开工日期以采购人通知的为准）。
</t>
  </si>
  <si>
    <t>五、补充说明</t>
  </si>
  <si>
    <t>1、本清单中所有分项均应达到验收要求,如有清单描述不详,应根据通常做法考虑报价；本工程量清单中的清单内容已经包含了施工图上图示的所有工作内容；同时也包含了一个有经验的承包人能考虑到的为完成上述工作内容所必须做的其他工作内容。</t>
  </si>
  <si>
    <t>2、本工程所有钢方管、钢龙骨、钢框架、镀锌钢板等钢结构工程的防锈、防火处理的费用，以及所有钢板制品的刨槽、折边、弯弧、镀锌、防腐费用均已包含在综合单价中。</t>
  </si>
  <si>
    <t>3、本工程如图纸所示的所有混凝土基础的加工、制作、施工均已包含在合同金额内。</t>
  </si>
  <si>
    <t>4、本工程施工界面范围及其注意事项详见采购图纸。</t>
  </si>
  <si>
    <t>5、施工用水用电：发包人协调从总包指定的水电接驳点接驳施工用水电，施工水和电费由承包人自行承担。</t>
  </si>
  <si>
    <t>6、承包人未填单价或合价的项目，发包人将视为该项费用已包含在其他已有价款的单价或合价内。</t>
  </si>
  <si>
    <r>
      <rPr>
        <sz val="10"/>
        <rFont val="微软雅黑"/>
        <charset val="134"/>
      </rPr>
      <t>7、本工程增值税税率：专用发票，</t>
    </r>
    <r>
      <rPr>
        <b/>
        <sz val="10"/>
        <rFont val="微软雅黑"/>
        <charset val="134"/>
      </rPr>
      <t xml:space="preserve">税率为  </t>
    </r>
    <r>
      <rPr>
        <b/>
        <u/>
        <sz val="10"/>
        <rFont val="微软雅黑"/>
        <charset val="134"/>
      </rPr>
      <t xml:space="preserve"> 9% </t>
    </r>
    <r>
      <rPr>
        <b/>
        <sz val="10"/>
        <rFont val="微软雅黑"/>
        <charset val="134"/>
      </rPr>
      <t xml:space="preserve">  。</t>
    </r>
    <r>
      <rPr>
        <sz val="10"/>
        <rFont val="微软雅黑"/>
        <charset val="134"/>
      </rPr>
      <t>如承包人不能向发包人提供税务机关认可的合法合规的增值税发票,则发包人不予支付当期工程款,直至提供合法合规的增值税发票为止,且发包人不承担延期付款的违约责任。国家规定由承包人上缴的各种税费,已包含在本合同造价内,由承包人缴纳。</t>
    </r>
  </si>
  <si>
    <t>报价汇总表</t>
  </si>
  <si>
    <t>序号</t>
  </si>
  <si>
    <t>汇 总 内 容</t>
  </si>
  <si>
    <t>金 额(元)</t>
  </si>
  <si>
    <t>备注</t>
  </si>
  <si>
    <t>一</t>
  </si>
  <si>
    <t>不含税小计【一】=∑【1+2】</t>
  </si>
  <si>
    <t>二</t>
  </si>
  <si>
    <t>税金【二】=【一】*税率（9%）</t>
  </si>
  <si>
    <t>三</t>
  </si>
  <si>
    <t>含税合计【三】=【一】+【二】</t>
  </si>
  <si>
    <t>分部分项清单</t>
  </si>
  <si>
    <t>工程名称：青浦区华新镇华志路北侧23-01地块项目临时围挡工程</t>
  </si>
  <si>
    <t>项目名称</t>
  </si>
  <si>
    <t>特征描述</t>
  </si>
  <si>
    <t>计量
单位</t>
  </si>
  <si>
    <t>工程量</t>
  </si>
  <si>
    <t>综合单价（元）
（不含税）</t>
  </si>
  <si>
    <t>合价（元）
（不含税）</t>
  </si>
  <si>
    <t>地上围挡(2.5m高)</t>
  </si>
  <si>
    <t xml:space="preserve">1.主要特征:
1、地上围挡高度为本项目±0.000以上2.5m高，设置围挡门高2.5米，宽1.5米，围挡延水平长度方向@30米设置伸缩缝一道，缝宽20mm，具体位置详见图纸；
2、C25混凝土基础(0.6m*0.6m*0.5m);
3、40*40*2.0方管骨架、背部40*40.2.0方管@3.2m设一道斜撑、0.4mm厚镀锌钢板打底(用高强度螺丝安装牢固)；
4、所有材质均为Q235B，钢架固定于钢筋混凝土基础内;
2.其他:未尽事宜具体详见图纸、图集、材料表、选型定版表、合同、政府相关文件、规范等其它资料，满足验收要求；
</t>
  </si>
  <si>
    <t>m2</t>
  </si>
  <si>
    <t>地下围挡(2.9m高)</t>
  </si>
  <si>
    <t xml:space="preserve">1.主要特征:
1、地下围挡高度为2.9m高，设置可开启暗门，具体位置详见图纸；
2、轻钢龙骨隔墙，75系列轻钢龙骨@400;
3、单层12mm厚硅酸钙板固定于轻钢龙骨隔墙上；
2.其他:未尽事宜具体详见图纸、图集、材料表、选型定版表、合同、政府相关文件、规范等其它资料，满足验收要求；
</t>
  </si>
  <si>
    <t>小计</t>
  </si>
  <si>
    <t>元</t>
  </si>
  <si>
    <t>施工措施费</t>
  </si>
  <si>
    <t>项 目 名 称</t>
  </si>
  <si>
    <t>单位</t>
  </si>
  <si>
    <t>金额（元）
（不含税）</t>
  </si>
  <si>
    <t>临时设施费及现场仓储保管费</t>
  </si>
  <si>
    <t>项</t>
  </si>
  <si>
    <t>深化设计费</t>
  </si>
  <si>
    <t>检验试验费</t>
  </si>
  <si>
    <t>环境保护费</t>
  </si>
  <si>
    <t>成品保护费</t>
  </si>
  <si>
    <t>夜间施工费</t>
  </si>
  <si>
    <t>二次搬运费</t>
  </si>
  <si>
    <t>已完工程及设备保护费</t>
  </si>
  <si>
    <t>安全文明施工措施费</t>
  </si>
  <si>
    <t>垃圾清运费用(运至总包指定地点）</t>
  </si>
  <si>
    <t>完工清洁费</t>
  </si>
  <si>
    <t>城镇职工基本社会保险费</t>
  </si>
  <si>
    <t>其他措施费</t>
  </si>
  <si>
    <t>垂直运输费</t>
  </si>
  <si>
    <t>合 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</si>
</sst>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DBNum2][$RMB]General;[Red][DBNum2][$RMB]General"/>
  </numFmts>
  <fonts count="43">
    <font>
      <sz val="9"/>
      <color theme="1"/>
      <name val="??"/>
      <charset val="134"/>
      <scheme val="minor"/>
    </font>
    <font>
      <sz val="12"/>
      <color theme="1"/>
      <name val="宋体"/>
      <charset val="134"/>
    </font>
    <font>
      <sz val="14"/>
      <color theme="1"/>
      <name val="宋体"/>
      <charset val="134"/>
    </font>
    <font>
      <sz val="11"/>
      <color theme="1"/>
      <name val="宋体"/>
      <charset val="134"/>
    </font>
    <font>
      <sz val="9"/>
      <color theme="1"/>
      <name val="宋体"/>
      <charset val="134"/>
    </font>
    <font>
      <b/>
      <sz val="20"/>
      <name val="宋体"/>
      <charset val="134"/>
    </font>
    <font>
      <sz val="12"/>
      <name val="宋体"/>
      <charset val="134"/>
    </font>
    <font>
      <b/>
      <sz val="14"/>
      <name val="宋体"/>
      <charset val="134"/>
    </font>
    <font>
      <b/>
      <sz val="12"/>
      <name val="宋体"/>
      <charset val="134"/>
    </font>
    <font>
      <b/>
      <sz val="9"/>
      <color theme="1"/>
      <name val="宋体"/>
      <charset val="134"/>
    </font>
    <font>
      <sz val="11"/>
      <name val="宋体"/>
      <charset val="134"/>
    </font>
    <font>
      <sz val="22"/>
      <color theme="1"/>
      <name val="宋体"/>
      <charset val="134"/>
    </font>
    <font>
      <b/>
      <sz val="22"/>
      <name val="宋体"/>
      <charset val="134"/>
    </font>
    <font>
      <b/>
      <sz val="12"/>
      <color theme="1"/>
      <name val="宋体"/>
      <charset val="134"/>
    </font>
    <font>
      <sz val="11"/>
      <name val="微软雅黑"/>
      <charset val="134"/>
    </font>
    <font>
      <sz val="12"/>
      <name val="微软雅黑"/>
      <charset val="134"/>
    </font>
    <font>
      <b/>
      <sz val="16"/>
      <name val="微软雅黑"/>
      <charset val="134"/>
    </font>
    <font>
      <b/>
      <sz val="11"/>
      <name val="微软雅黑"/>
      <charset val="134"/>
    </font>
    <font>
      <sz val="10"/>
      <name val="微软雅黑"/>
      <charset val="134"/>
    </font>
    <font>
      <b/>
      <sz val="24"/>
      <name val="黑体"/>
      <charset val="134"/>
    </font>
    <font>
      <sz val="10"/>
      <name val="宋体"/>
      <charset val="134"/>
    </font>
    <font>
      <sz val="11"/>
      <color theme="1"/>
      <name val="??"/>
      <charset val="134"/>
      <scheme val="minor"/>
    </font>
    <font>
      <u/>
      <sz val="11"/>
      <color rgb="FF0000FF"/>
      <name val="??"/>
      <charset val="0"/>
      <scheme val="minor"/>
    </font>
    <font>
      <u/>
      <sz val="11"/>
      <color rgb="FF800080"/>
      <name val="??"/>
      <charset val="0"/>
      <scheme val="minor"/>
    </font>
    <font>
      <sz val="11"/>
      <color rgb="FFFF0000"/>
      <name val="??"/>
      <charset val="0"/>
      <scheme val="minor"/>
    </font>
    <font>
      <b/>
      <sz val="18"/>
      <color theme="3"/>
      <name val="??"/>
      <charset val="134"/>
      <scheme val="minor"/>
    </font>
    <font>
      <i/>
      <sz val="11"/>
      <color rgb="FF7F7F7F"/>
      <name val="??"/>
      <charset val="0"/>
      <scheme val="minor"/>
    </font>
    <font>
      <b/>
      <sz val="15"/>
      <color theme="3"/>
      <name val="??"/>
      <charset val="134"/>
      <scheme val="minor"/>
    </font>
    <font>
      <b/>
      <sz val="13"/>
      <color theme="3"/>
      <name val="??"/>
      <charset val="134"/>
      <scheme val="minor"/>
    </font>
    <font>
      <b/>
      <sz val="11"/>
      <color theme="3"/>
      <name val="??"/>
      <charset val="134"/>
      <scheme val="minor"/>
    </font>
    <font>
      <sz val="11"/>
      <color rgb="FF3F3F76"/>
      <name val="??"/>
      <charset val="0"/>
      <scheme val="minor"/>
    </font>
    <font>
      <b/>
      <sz val="11"/>
      <color rgb="FF3F3F3F"/>
      <name val="??"/>
      <charset val="0"/>
      <scheme val="minor"/>
    </font>
    <font>
      <b/>
      <sz val="11"/>
      <color rgb="FFFA7D00"/>
      <name val="??"/>
      <charset val="0"/>
      <scheme val="minor"/>
    </font>
    <font>
      <b/>
      <sz val="11"/>
      <color rgb="FFFFFFFF"/>
      <name val="??"/>
      <charset val="0"/>
      <scheme val="minor"/>
    </font>
    <font>
      <sz val="11"/>
      <color rgb="FFFA7D00"/>
      <name val="??"/>
      <charset val="0"/>
      <scheme val="minor"/>
    </font>
    <font>
      <b/>
      <sz val="11"/>
      <color theme="1"/>
      <name val="??"/>
      <charset val="0"/>
      <scheme val="minor"/>
    </font>
    <font>
      <sz val="11"/>
      <color rgb="FF006100"/>
      <name val="??"/>
      <charset val="0"/>
      <scheme val="minor"/>
    </font>
    <font>
      <sz val="11"/>
      <color rgb="FF9C0006"/>
      <name val="??"/>
      <charset val="0"/>
      <scheme val="minor"/>
    </font>
    <font>
      <sz val="11"/>
      <color rgb="FF9C6500"/>
      <name val="??"/>
      <charset val="0"/>
      <scheme val="minor"/>
    </font>
    <font>
      <sz val="11"/>
      <color theme="0"/>
      <name val="??"/>
      <charset val="0"/>
      <scheme val="minor"/>
    </font>
    <font>
      <sz val="11"/>
      <color theme="1"/>
      <name val="??"/>
      <charset val="0"/>
      <scheme val="minor"/>
    </font>
    <font>
      <b/>
      <sz val="10"/>
      <name val="微软雅黑"/>
      <charset val="134"/>
    </font>
    <font>
      <b/>
      <u/>
      <sz val="10"/>
      <name val="微软雅黑"/>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3" fontId="0" fillId="0" borderId="0" applyFont="0" applyFill="0" applyBorder="0" applyAlignment="0" applyProtection="0">
      <alignment vertical="center"/>
    </xf>
    <xf numFmtId="44" fontId="21" fillId="0" borderId="0" applyFont="0" applyFill="0" applyBorder="0" applyAlignment="0" applyProtection="0">
      <alignment vertical="center"/>
    </xf>
    <xf numFmtId="9" fontId="0" fillId="0" borderId="0" applyFont="0" applyFill="0" applyBorder="0" applyAlignment="0" applyProtection="0">
      <alignment vertical="center"/>
    </xf>
    <xf numFmtId="41" fontId="21" fillId="0" borderId="0" applyFont="0" applyFill="0" applyBorder="0" applyAlignment="0" applyProtection="0">
      <alignment vertical="center"/>
    </xf>
    <xf numFmtId="42" fontId="21" fillId="0" borderId="0" applyFon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1" fillId="2" borderId="17" applyNumberFormat="0" applyFont="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18" applyNumberFormat="0" applyFill="0" applyAlignment="0" applyProtection="0">
      <alignment vertical="center"/>
    </xf>
    <xf numFmtId="0" fontId="28" fillId="0" borderId="18" applyNumberFormat="0" applyFill="0" applyAlignment="0" applyProtection="0">
      <alignment vertical="center"/>
    </xf>
    <xf numFmtId="0" fontId="29" fillId="0" borderId="19" applyNumberFormat="0" applyFill="0" applyAlignment="0" applyProtection="0">
      <alignment vertical="center"/>
    </xf>
    <xf numFmtId="0" fontId="29" fillId="0" borderId="0" applyNumberFormat="0" applyFill="0" applyBorder="0" applyAlignment="0" applyProtection="0">
      <alignment vertical="center"/>
    </xf>
    <xf numFmtId="0" fontId="30" fillId="3" borderId="20" applyNumberFormat="0" applyAlignment="0" applyProtection="0">
      <alignment vertical="center"/>
    </xf>
    <xf numFmtId="0" fontId="31" fillId="4" borderId="21" applyNumberFormat="0" applyAlignment="0" applyProtection="0">
      <alignment vertical="center"/>
    </xf>
    <xf numFmtId="0" fontId="32" fillId="4" borderId="20" applyNumberFormat="0" applyAlignment="0" applyProtection="0">
      <alignment vertical="center"/>
    </xf>
    <xf numFmtId="0" fontId="33" fillId="5" borderId="22" applyNumberFormat="0" applyAlignment="0" applyProtection="0">
      <alignment vertical="center"/>
    </xf>
    <xf numFmtId="0" fontId="34" fillId="0" borderId="23" applyNumberFormat="0" applyFill="0" applyAlignment="0" applyProtection="0">
      <alignment vertical="center"/>
    </xf>
    <xf numFmtId="0" fontId="35" fillId="0" borderId="24" applyNumberFormat="0" applyFill="0" applyAlignment="0" applyProtection="0">
      <alignment vertical="center"/>
    </xf>
    <xf numFmtId="0" fontId="36" fillId="6" borderId="0" applyNumberFormat="0" applyBorder="0" applyAlignment="0" applyProtection="0">
      <alignment vertical="center"/>
    </xf>
    <xf numFmtId="0" fontId="37" fillId="7" borderId="0" applyNumberFormat="0" applyBorder="0" applyAlignment="0" applyProtection="0">
      <alignment vertical="center"/>
    </xf>
    <xf numFmtId="0" fontId="38" fillId="8" borderId="0" applyNumberFormat="0" applyBorder="0" applyAlignment="0" applyProtection="0">
      <alignment vertical="center"/>
    </xf>
    <xf numFmtId="0" fontId="39" fillId="9" borderId="0" applyNumberFormat="0" applyBorder="0" applyAlignment="0" applyProtection="0">
      <alignment vertical="center"/>
    </xf>
    <xf numFmtId="0" fontId="40" fillId="10" borderId="0" applyNumberFormat="0" applyBorder="0" applyAlignment="0" applyProtection="0">
      <alignment vertical="center"/>
    </xf>
    <xf numFmtId="0" fontId="40" fillId="11" borderId="0" applyNumberFormat="0" applyBorder="0" applyAlignment="0" applyProtection="0">
      <alignment vertical="center"/>
    </xf>
    <xf numFmtId="0" fontId="39" fillId="12" borderId="0" applyNumberFormat="0" applyBorder="0" applyAlignment="0" applyProtection="0">
      <alignment vertical="center"/>
    </xf>
    <xf numFmtId="0" fontId="39" fillId="13" borderId="0" applyNumberFormat="0" applyBorder="0" applyAlignment="0" applyProtection="0">
      <alignment vertical="center"/>
    </xf>
    <xf numFmtId="0" fontId="40" fillId="14" borderId="0" applyNumberFormat="0" applyBorder="0" applyAlignment="0" applyProtection="0">
      <alignment vertical="center"/>
    </xf>
    <xf numFmtId="0" fontId="40" fillId="15" borderId="0" applyNumberFormat="0" applyBorder="0" applyAlignment="0" applyProtection="0">
      <alignment vertical="center"/>
    </xf>
    <xf numFmtId="0" fontId="39" fillId="16" borderId="0" applyNumberFormat="0" applyBorder="0" applyAlignment="0" applyProtection="0">
      <alignment vertical="center"/>
    </xf>
    <xf numFmtId="0" fontId="39" fillId="17" borderId="0" applyNumberFormat="0" applyBorder="0" applyAlignment="0" applyProtection="0">
      <alignment vertical="center"/>
    </xf>
    <xf numFmtId="0" fontId="40" fillId="18" borderId="0" applyNumberFormat="0" applyBorder="0" applyAlignment="0" applyProtection="0">
      <alignment vertical="center"/>
    </xf>
    <xf numFmtId="0" fontId="40" fillId="19" borderId="0" applyNumberFormat="0" applyBorder="0" applyAlignment="0" applyProtection="0">
      <alignment vertical="center"/>
    </xf>
    <xf numFmtId="0" fontId="39" fillId="20" borderId="0" applyNumberFormat="0" applyBorder="0" applyAlignment="0" applyProtection="0">
      <alignment vertical="center"/>
    </xf>
    <xf numFmtId="0" fontId="39" fillId="21" borderId="0" applyNumberFormat="0" applyBorder="0" applyAlignment="0" applyProtection="0">
      <alignment vertical="center"/>
    </xf>
    <xf numFmtId="0" fontId="40" fillId="22" borderId="0" applyNumberFormat="0" applyBorder="0" applyAlignment="0" applyProtection="0">
      <alignment vertical="center"/>
    </xf>
    <xf numFmtId="0" fontId="40" fillId="23" borderId="0" applyNumberFormat="0" applyBorder="0" applyAlignment="0" applyProtection="0">
      <alignment vertical="center"/>
    </xf>
    <xf numFmtId="0" fontId="39" fillId="24" borderId="0" applyNumberFormat="0" applyBorder="0" applyAlignment="0" applyProtection="0">
      <alignment vertical="center"/>
    </xf>
    <xf numFmtId="0" fontId="39" fillId="25" borderId="0" applyNumberFormat="0" applyBorder="0" applyAlignment="0" applyProtection="0">
      <alignment vertical="center"/>
    </xf>
    <xf numFmtId="0" fontId="40" fillId="26" borderId="0" applyNumberFormat="0" applyBorder="0" applyAlignment="0" applyProtection="0">
      <alignment vertical="center"/>
    </xf>
    <xf numFmtId="0" fontId="40" fillId="27" borderId="0" applyNumberFormat="0" applyBorder="0" applyAlignment="0" applyProtection="0">
      <alignment vertical="center"/>
    </xf>
    <xf numFmtId="0" fontId="39" fillId="28" borderId="0" applyNumberFormat="0" applyBorder="0" applyAlignment="0" applyProtection="0">
      <alignment vertical="center"/>
    </xf>
    <xf numFmtId="0" fontId="39" fillId="29" borderId="0" applyNumberFormat="0" applyBorder="0" applyAlignment="0" applyProtection="0">
      <alignment vertical="center"/>
    </xf>
    <xf numFmtId="0" fontId="40" fillId="30" borderId="0" applyNumberFormat="0" applyBorder="0" applyAlignment="0" applyProtection="0">
      <alignment vertical="center"/>
    </xf>
    <xf numFmtId="0" fontId="40" fillId="31" borderId="0" applyNumberFormat="0" applyBorder="0" applyAlignment="0" applyProtection="0">
      <alignment vertical="center"/>
    </xf>
    <xf numFmtId="0" fontId="39" fillId="32" borderId="0" applyNumberFormat="0" applyBorder="0" applyAlignment="0" applyProtection="0">
      <alignment vertical="center"/>
    </xf>
    <xf numFmtId="0" fontId="0" fillId="0" borderId="0"/>
    <xf numFmtId="0" fontId="6" fillId="0" borderId="0">
      <alignment vertical="center"/>
    </xf>
    <xf numFmtId="0" fontId="6" fillId="0" borderId="0"/>
    <xf numFmtId="0" fontId="6" fillId="0" borderId="0"/>
  </cellStyleXfs>
  <cellXfs count="89">
    <xf numFmtId="0" fontId="0" fillId="0" borderId="0" xfId="0" applyAlignment="1"/>
    <xf numFmtId="0" fontId="1" fillId="0" borderId="0" xfId="49" applyFont="1" applyAlignment="1">
      <alignment vertical="center"/>
    </xf>
    <xf numFmtId="0" fontId="2" fillId="0" borderId="0" xfId="49" applyFont="1"/>
    <xf numFmtId="0" fontId="3" fillId="0" borderId="0" xfId="49" applyFont="1"/>
    <xf numFmtId="0" fontId="4" fillId="0" borderId="0" xfId="49" applyFont="1"/>
    <xf numFmtId="0" fontId="4" fillId="0" borderId="0" xfId="49" applyFont="1" applyAlignment="1">
      <alignment horizontal="center"/>
    </xf>
    <xf numFmtId="43" fontId="4" fillId="0" borderId="0" xfId="1" applyFont="1" applyAlignment="1"/>
    <xf numFmtId="0" fontId="5" fillId="0" borderId="0" xfId="49" applyFont="1" applyAlignment="1">
      <alignment horizontal="center" vertical="center" wrapText="1"/>
    </xf>
    <xf numFmtId="176" fontId="5" fillId="0" borderId="0" xfId="49" applyNumberFormat="1" applyFont="1" applyAlignment="1">
      <alignment horizontal="center" vertical="center" wrapText="1"/>
    </xf>
    <xf numFmtId="0" fontId="6" fillId="0" borderId="0" xfId="49" applyFont="1" applyAlignment="1">
      <alignment horizontal="left" vertical="center" wrapText="1"/>
    </xf>
    <xf numFmtId="0" fontId="7" fillId="0" borderId="1" xfId="49" applyFont="1" applyBorder="1" applyAlignment="1">
      <alignment horizontal="center" vertical="center" wrapText="1"/>
    </xf>
    <xf numFmtId="43" fontId="7" fillId="0" borderId="1" xfId="1" applyFont="1" applyBorder="1" applyAlignment="1">
      <alignment horizontal="center" vertical="center" wrapText="1"/>
    </xf>
    <xf numFmtId="0" fontId="6" fillId="0" borderId="1" xfId="49" applyFont="1" applyBorder="1" applyAlignment="1">
      <alignment horizontal="center" vertical="center" wrapText="1"/>
    </xf>
    <xf numFmtId="0" fontId="6" fillId="0" borderId="1" xfId="49" applyFont="1" applyBorder="1" applyAlignment="1">
      <alignment horizontal="left" vertical="center" wrapText="1"/>
    </xf>
    <xf numFmtId="43" fontId="6" fillId="0" borderId="1" xfId="1" applyFont="1" applyBorder="1" applyAlignment="1">
      <alignment horizontal="right" vertical="center" wrapText="1"/>
    </xf>
    <xf numFmtId="0" fontId="3" fillId="0" borderId="1" xfId="49" applyFont="1" applyBorder="1"/>
    <xf numFmtId="0" fontId="8" fillId="0" borderId="1" xfId="49" applyFont="1" applyBorder="1" applyAlignment="1">
      <alignment horizontal="center" vertical="center" wrapText="1"/>
    </xf>
    <xf numFmtId="43" fontId="8" fillId="0" borderId="1" xfId="1" applyFont="1" applyBorder="1" applyAlignment="1">
      <alignment horizontal="right" vertical="center" wrapText="1"/>
    </xf>
    <xf numFmtId="176" fontId="4" fillId="0" borderId="0" xfId="49" applyNumberFormat="1" applyFont="1" applyAlignment="1">
      <alignment vertical="center"/>
    </xf>
    <xf numFmtId="0" fontId="3" fillId="0" borderId="0" xfId="49" applyFont="1" applyAlignment="1">
      <alignment vertical="center"/>
    </xf>
    <xf numFmtId="0" fontId="1" fillId="0" borderId="0" xfId="49" applyFont="1"/>
    <xf numFmtId="0" fontId="1" fillId="0" borderId="0" xfId="49" applyFont="1" applyAlignment="1">
      <alignment horizontal="center" vertical="center"/>
    </xf>
    <xf numFmtId="0" fontId="9" fillId="0" borderId="0" xfId="49" applyFont="1"/>
    <xf numFmtId="176" fontId="4" fillId="0" borderId="0" xfId="49" applyNumberFormat="1" applyFont="1"/>
    <xf numFmtId="176" fontId="5" fillId="0" borderId="0" xfId="49" applyNumberFormat="1" applyFont="1" applyAlignment="1">
      <alignment horizontal="right" vertical="center" wrapText="1"/>
    </xf>
    <xf numFmtId="0" fontId="10" fillId="0" borderId="0" xfId="49" applyFont="1" applyAlignment="1">
      <alignment horizontal="left" vertical="center" wrapText="1"/>
    </xf>
    <xf numFmtId="0" fontId="10" fillId="0" borderId="0" xfId="49" applyFont="1" applyAlignment="1">
      <alignment horizontal="center" vertical="center" wrapText="1"/>
    </xf>
    <xf numFmtId="176" fontId="10" fillId="0" borderId="0" xfId="49" applyNumberFormat="1" applyFont="1" applyAlignment="1">
      <alignment horizontal="left" vertical="center" wrapText="1"/>
    </xf>
    <xf numFmtId="43" fontId="10" fillId="0" borderId="0" xfId="1" applyFont="1" applyAlignment="1">
      <alignment horizontal="left" vertical="center" wrapText="1"/>
    </xf>
    <xf numFmtId="43" fontId="10" fillId="0" borderId="0" xfId="1" applyFont="1" applyAlignment="1">
      <alignment horizontal="right" vertical="center" wrapText="1"/>
    </xf>
    <xf numFmtId="0" fontId="8" fillId="0" borderId="2" xfId="49" applyFont="1" applyBorder="1" applyAlignment="1">
      <alignment horizontal="center" vertical="center" wrapText="1"/>
    </xf>
    <xf numFmtId="176" fontId="8" fillId="0" borderId="2" xfId="49" applyNumberFormat="1" applyFont="1" applyBorder="1" applyAlignment="1">
      <alignment horizontal="center" vertical="center" wrapText="1"/>
    </xf>
    <xf numFmtId="43" fontId="8" fillId="0" borderId="2" xfId="1" applyFont="1" applyBorder="1" applyAlignment="1">
      <alignment horizontal="center" vertical="center" wrapText="1"/>
    </xf>
    <xf numFmtId="0" fontId="8" fillId="0" borderId="3" xfId="49" applyFont="1" applyBorder="1" applyAlignment="1">
      <alignment horizontal="center" vertical="center" wrapText="1"/>
    </xf>
    <xf numFmtId="176" fontId="8" fillId="0" borderId="3" xfId="49" applyNumberFormat="1" applyFont="1" applyBorder="1" applyAlignment="1">
      <alignment horizontal="center" vertical="center" wrapText="1"/>
    </xf>
    <xf numFmtId="43" fontId="8" fillId="0" borderId="3" xfId="1" applyFont="1" applyBorder="1" applyAlignment="1">
      <alignment horizontal="center" vertical="center" wrapText="1"/>
    </xf>
    <xf numFmtId="0" fontId="6" fillId="0" borderId="1" xfId="49" applyFont="1" applyBorder="1" applyAlignment="1">
      <alignment horizontal="left" vertical="top" wrapText="1"/>
    </xf>
    <xf numFmtId="176" fontId="6" fillId="0" borderId="1" xfId="49" applyNumberFormat="1" applyFont="1" applyBorder="1" applyAlignment="1">
      <alignment horizontal="right" vertical="center" wrapText="1"/>
    </xf>
    <xf numFmtId="0" fontId="4" fillId="0" borderId="1" xfId="49" applyFont="1" applyBorder="1"/>
    <xf numFmtId="0" fontId="8" fillId="0" borderId="4" xfId="49" applyFont="1" applyBorder="1" applyAlignment="1">
      <alignment horizontal="center" vertical="center" wrapText="1"/>
    </xf>
    <xf numFmtId="0" fontId="8" fillId="0" borderId="5" xfId="49" applyFont="1" applyBorder="1" applyAlignment="1">
      <alignment horizontal="center" vertical="center" wrapText="1"/>
    </xf>
    <xf numFmtId="176" fontId="8" fillId="0" borderId="1" xfId="49" applyNumberFormat="1" applyFont="1" applyBorder="1" applyAlignment="1">
      <alignment vertical="center" wrapText="1"/>
    </xf>
    <xf numFmtId="43" fontId="8" fillId="0" borderId="1" xfId="1" applyFont="1" applyBorder="1" applyAlignment="1">
      <alignment vertical="center" wrapText="1"/>
    </xf>
    <xf numFmtId="0" fontId="9" fillId="0" borderId="1" xfId="49" applyFont="1" applyBorder="1"/>
    <xf numFmtId="43" fontId="3" fillId="0" borderId="0" xfId="1" applyFont="1" applyAlignment="1">
      <alignment vertical="center"/>
    </xf>
    <xf numFmtId="176" fontId="1" fillId="0" borderId="0" xfId="49" applyNumberFormat="1" applyFont="1"/>
    <xf numFmtId="176" fontId="1" fillId="0" borderId="0" xfId="49" applyNumberFormat="1" applyFont="1" applyAlignment="1">
      <alignment horizontal="center" vertical="center"/>
    </xf>
    <xf numFmtId="0" fontId="11" fillId="0" borderId="0" xfId="49" applyFont="1"/>
    <xf numFmtId="0" fontId="2" fillId="0" borderId="0" xfId="49" applyFont="1" applyAlignment="1">
      <alignment horizontal="center"/>
    </xf>
    <xf numFmtId="43" fontId="4" fillId="0" borderId="0" xfId="1" applyFont="1" applyAlignment="1">
      <alignment horizontal="right"/>
    </xf>
    <xf numFmtId="0" fontId="12" fillId="0" borderId="0" xfId="49" applyFont="1" applyAlignment="1">
      <alignment horizontal="center" vertical="center" wrapText="1"/>
    </xf>
    <xf numFmtId="176" fontId="12" fillId="0" borderId="0" xfId="49" applyNumberFormat="1" applyFont="1" applyAlignment="1">
      <alignment horizontal="right" vertical="center" wrapText="1"/>
    </xf>
    <xf numFmtId="0" fontId="7" fillId="0" borderId="6" xfId="49" applyFont="1" applyBorder="1" applyAlignment="1">
      <alignment horizontal="center" vertical="center" wrapText="1"/>
    </xf>
    <xf numFmtId="0" fontId="7" fillId="0" borderId="7" xfId="49" applyFont="1" applyBorder="1" applyAlignment="1">
      <alignment horizontal="center" vertical="center" wrapText="1"/>
    </xf>
    <xf numFmtId="43" fontId="7" fillId="0" borderId="7" xfId="1" applyFont="1" applyBorder="1" applyAlignment="1">
      <alignment horizontal="center" vertical="center" wrapText="1"/>
    </xf>
    <xf numFmtId="0" fontId="7" fillId="0" borderId="8" xfId="49" applyFont="1" applyBorder="1" applyAlignment="1">
      <alignment horizontal="center" vertical="center" wrapText="1"/>
    </xf>
    <xf numFmtId="0" fontId="6" fillId="0" borderId="9" xfId="49" applyFont="1" applyBorder="1" applyAlignment="1">
      <alignment horizontal="center" vertical="center" wrapText="1"/>
    </xf>
    <xf numFmtId="43" fontId="6" fillId="0" borderId="1" xfId="1" applyFont="1" applyBorder="1" applyAlignment="1">
      <alignment horizontal="right" vertical="center"/>
    </xf>
    <xf numFmtId="0" fontId="1" fillId="0" borderId="10" xfId="49" applyFont="1" applyBorder="1"/>
    <xf numFmtId="10" fontId="0" fillId="0" borderId="0" xfId="3" applyNumberFormat="1" applyFont="1" applyAlignment="1"/>
    <xf numFmtId="0" fontId="8" fillId="0" borderId="9" xfId="49" applyFont="1" applyBorder="1" applyAlignment="1">
      <alignment horizontal="center" vertical="center" wrapText="1"/>
    </xf>
    <xf numFmtId="43" fontId="8" fillId="0" borderId="1" xfId="1" applyFont="1" applyBorder="1" applyAlignment="1">
      <alignment horizontal="right" vertical="center"/>
    </xf>
    <xf numFmtId="0" fontId="13" fillId="0" borderId="10" xfId="49" applyFont="1" applyBorder="1"/>
    <xf numFmtId="0" fontId="8" fillId="0" borderId="11" xfId="49" applyFont="1" applyBorder="1" applyAlignment="1">
      <alignment horizontal="center" vertical="center" wrapText="1"/>
    </xf>
    <xf numFmtId="0" fontId="8" fillId="0" borderId="12" xfId="49" applyFont="1" applyBorder="1" applyAlignment="1">
      <alignment horizontal="center" vertical="center" wrapText="1"/>
    </xf>
    <xf numFmtId="43" fontId="8" fillId="0" borderId="12" xfId="1" applyFont="1" applyBorder="1" applyAlignment="1">
      <alignment horizontal="right" vertical="center"/>
    </xf>
    <xf numFmtId="0" fontId="13" fillId="0" borderId="13" xfId="49" applyFont="1" applyBorder="1"/>
    <xf numFmtId="0" fontId="14" fillId="0" borderId="0" xfId="50" applyFont="1" applyAlignment="1">
      <alignment vertical="center" wrapText="1"/>
    </xf>
    <xf numFmtId="0" fontId="15" fillId="0" borderId="0" xfId="50" applyFont="1">
      <alignment vertical="center"/>
    </xf>
    <xf numFmtId="0" fontId="16" fillId="0" borderId="14" xfId="50" applyFont="1" applyBorder="1" applyAlignment="1">
      <alignment horizontal="center" vertical="center" wrapText="1"/>
    </xf>
    <xf numFmtId="0" fontId="17" fillId="0" borderId="15" xfId="50" applyFont="1" applyBorder="1" applyAlignment="1">
      <alignment vertical="center" wrapText="1"/>
    </xf>
    <xf numFmtId="0" fontId="18" fillId="0" borderId="15" xfId="50" applyFont="1" applyBorder="1" applyAlignment="1">
      <alignment vertical="top" wrapText="1"/>
    </xf>
    <xf numFmtId="0" fontId="18" fillId="0" borderId="15" xfId="50" applyFont="1" applyBorder="1" applyAlignment="1">
      <alignment vertical="center" wrapText="1"/>
    </xf>
    <xf numFmtId="0" fontId="18" fillId="0" borderId="16" xfId="50" applyFont="1" applyBorder="1" applyAlignment="1">
      <alignment vertical="top" wrapText="1"/>
    </xf>
    <xf numFmtId="0" fontId="0" fillId="0" borderId="0" xfId="49"/>
    <xf numFmtId="0" fontId="6" fillId="0" borderId="0" xfId="49" applyFont="1" applyAlignment="1">
      <alignment horizontal="right" vertical="center" wrapText="1"/>
    </xf>
    <xf numFmtId="0" fontId="19" fillId="0" borderId="0" xfId="49" applyFont="1" applyAlignment="1">
      <alignment horizontal="center" vertical="center" wrapText="1"/>
    </xf>
    <xf numFmtId="176" fontId="6" fillId="0" borderId="0" xfId="49" applyNumberFormat="1" applyFont="1" applyAlignment="1">
      <alignment horizontal="center" wrapText="1"/>
    </xf>
    <xf numFmtId="0" fontId="8" fillId="0" borderId="0" xfId="49" applyFont="1" applyAlignment="1">
      <alignment horizontal="left" wrapText="1"/>
    </xf>
    <xf numFmtId="0" fontId="6" fillId="0" borderId="0" xfId="49" applyFont="1" applyAlignment="1">
      <alignment horizontal="right" wrapText="1"/>
    </xf>
    <xf numFmtId="177" fontId="6" fillId="0" borderId="0" xfId="49" applyNumberFormat="1" applyFont="1" applyAlignment="1">
      <alignment horizontal="center" wrapText="1"/>
    </xf>
    <xf numFmtId="0" fontId="6" fillId="0" borderId="0" xfId="49" applyFont="1" applyAlignment="1">
      <alignment horizontal="left" wrapText="1"/>
    </xf>
    <xf numFmtId="0" fontId="20" fillId="0" borderId="0" xfId="49" applyFont="1" applyAlignment="1">
      <alignment horizontal="center" vertical="center" wrapText="1"/>
    </xf>
    <xf numFmtId="0" fontId="6" fillId="0" borderId="0" xfId="49" applyFont="1" applyAlignment="1">
      <alignment horizontal="center" wrapText="1"/>
    </xf>
    <xf numFmtId="0" fontId="8" fillId="0" borderId="0" xfId="49" applyFont="1" applyAlignment="1">
      <alignment horizontal="right" vertical="center" wrapText="1"/>
    </xf>
    <xf numFmtId="0" fontId="20" fillId="0" borderId="0" xfId="49" applyFont="1" applyAlignment="1">
      <alignment horizontal="center" vertical="top" wrapText="1"/>
    </xf>
    <xf numFmtId="0" fontId="20" fillId="0" borderId="0" xfId="49" applyFont="1" applyAlignment="1">
      <alignment horizontal="center" wrapText="1"/>
    </xf>
    <xf numFmtId="0" fontId="8" fillId="0" borderId="0" xfId="49" applyFont="1" applyAlignment="1">
      <alignment horizontal="center" vertical="center" wrapText="1"/>
    </xf>
    <xf numFmtId="31" fontId="8" fillId="0" borderId="0" xfId="49" applyNumberFormat="1" applyFont="1" applyAlignment="1">
      <alignment horizontal="center" vertical="center" wrapText="1"/>
    </xf>
  </cellXfs>
  <cellStyles count="5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Normal" xfId="49"/>
    <cellStyle name="常规 10 2 2" xfId="50"/>
    <cellStyle name="常规 11" xfId="51"/>
    <cellStyle name="常规 3" xf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externalLink" Target="externalLinks/externalLink3.xml"/><Relationship Id="rId7" Type="http://schemas.openxmlformats.org/officeDocument/2006/relationships/externalLink" Target="externalLinks/externalLink2.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27494;&#27721;\&#24037;&#31243;\&#26080;&#38177;\&#22806;&#24149;&#22681;&#22270;&#32440;\&#26080;&#38177;A&#21306;&#26368;&#21518;&#20462;&#25913;&#22270;&#32440;\&#26080;&#38177;&#28165;&#21333;\&#26395;&#20140;A&#21306;&#25307;&#26631;\&#26395;&#20140;&#20303;&#23429;&#22806;&#39280;&#20998;&#21253;\&#22806;&#39280;&#35780;&#26631;\&#26395;&#20140;4&#65283;&#20303;&#23429;&#22806;&#39280;&#28165;&#21333;06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27494;&#27721;\&#24037;&#31243;\&#26080;&#38177;\&#22806;&#24149;&#22681;&#22270;&#32440;\&#26080;&#38177;A&#21306;&#26368;&#21518;&#20462;&#25913;&#22270;&#32440;\&#26080;&#38177;&#28165;&#21333;\2007&#24180;&#24230;&#24037;&#31243;\0802&#20013;&#20896;&#22823;&#21414;\&#26395;&#20140;A&#21306;&#25307;&#26631;\&#26395;&#20140;&#20303;&#23429;&#22806;&#39280;&#20998;&#21253;\&#22806;&#39280;&#35780;&#26631;\&#26395;&#20140;4&#65283;&#20303;&#23429;&#22806;&#39280;&#28165;&#21333;061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7494;&#27721;\2007&#24180;&#24230;&#24037;&#31243;\0802&#20013;&#20896;&#22823;&#21414;\&#25253;&#20215;\&#25253;&#20215;\&#26395;&#20140;A&#21306;&#25307;&#26631;\&#26395;&#20140;&#20303;&#23429;&#22806;&#39280;&#20998;&#21253;\&#22806;&#39280;&#35780;&#26631;\&#26395;&#20140;4&#65283;&#20303;&#23429;&#22806;&#39280;&#28165;&#21333;061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3"/>
      <sheetName val="装饰汇总"/>
      <sheetName val="1"/>
      <sheetName val="2"/>
      <sheetName val="4"/>
      <sheetName val="5"/>
      <sheetName val="6"/>
      <sheetName val="7"/>
      <sheetName val="8"/>
      <sheetName val="单价"/>
      <sheetName val="投标材料清单 "/>
      <sheetName val="材料汇总"/>
      <sheetName val="面积合计（藏）"/>
      <sheetName val="用量分摊(藏）"/>
      <sheetName val="#REF!"/>
      <sheetName val="eqpmad2"/>
      <sheetName val="投标报价汇总表"/>
      <sheetName val="Toolbox"/>
      <sheetName val="电视监控"/>
      <sheetName val="Open"/>
      <sheetName val="组价分析表"/>
      <sheetName val="G2TempSheet"/>
      <sheetName val="柱"/>
      <sheetName val="明細表"/>
      <sheetName val="材料"/>
      <sheetName val="投标报价汇总表一"/>
      <sheetName val="装修分部分项工程量清单一"/>
      <sheetName val="Financ. Overview"/>
      <sheetName val="Sheet9"/>
      <sheetName val="成本汇总"/>
      <sheetName val="一次汇总"/>
      <sheetName val="입찰안"/>
      <sheetName val="XLR_NoRangeSheet"/>
      <sheetName val="土建工程综合单价表"/>
      <sheetName val="土建工程综合单价组价明细表"/>
      <sheetName val="Main"/>
      <sheetName val="单价分析表"/>
      <sheetName val="工作台帐"/>
      <sheetName val="PUR资料库"/>
      <sheetName val="单位"/>
      <sheetName val="Sheet3"/>
      <sheetName val="2001取费"/>
      <sheetName val="门窗表"/>
      <sheetName val="楼梯"/>
      <sheetName val="基础梁"/>
      <sheetName val="屋面瓦通用"/>
      <sheetName val="承台"/>
      <sheetName val="承台(砖模) "/>
      <sheetName val="資料庫"/>
      <sheetName val="顶板梁"/>
      <sheetName val="P1012001"/>
      <sheetName val="T1T2T3T4门窗表"/>
      <sheetName val="갑지"/>
      <sheetName val="主要规划指标"/>
      <sheetName val="주식"/>
      <sheetName val="材料价格表"/>
      <sheetName val="综合单价分析表"/>
      <sheetName val="梁"/>
      <sheetName val="B2一区（别墅）科目余额表"/>
      <sheetName val="内围地梁钢筋说明"/>
      <sheetName val="至06年11月30日历年确认收入清单"/>
      <sheetName val="2-项目参数输入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装饰汇总"/>
      <sheetName val="1"/>
      <sheetName val="2"/>
      <sheetName val="3"/>
      <sheetName val="4"/>
      <sheetName val="5"/>
      <sheetName val="6"/>
      <sheetName val="7"/>
      <sheetName val="8"/>
      <sheetName val="单价"/>
      <sheetName val="投标材料清单 "/>
      <sheetName val="材料汇总"/>
      <sheetName val="面积合计（藏）"/>
      <sheetName val="用量分摊(藏）"/>
      <sheetName val="材料"/>
      <sheetName val="#REF!"/>
      <sheetName val="投标报价汇总表一"/>
      <sheetName val="装修分部分项工程量清单一"/>
      <sheetName val="组价分析表"/>
      <sheetName val="Financ. Overview"/>
      <sheetName val="Toolbox"/>
      <sheetName val="eqpmad2"/>
      <sheetName val="Sheet9"/>
      <sheetName val="成本汇总"/>
      <sheetName val="一次汇总"/>
      <sheetName val="입찰안"/>
      <sheetName val="XLR_NoRangeSheet"/>
      <sheetName val="柱"/>
      <sheetName val="A8独立基础 "/>
      <sheetName val="Sheet1"/>
      <sheetName val="Sheet5"/>
      <sheetName val="网络"/>
      <sheetName val="工作台帐"/>
      <sheetName val="資料庫"/>
      <sheetName val="POWER ASSUMPTIONS"/>
      <sheetName val="十八.门窗表,门框塞缝"/>
      <sheetName val="梁"/>
      <sheetName val="门窗拆料单"/>
      <sheetName val="玻璃表"/>
      <sheetName val="计价表"/>
      <sheetName val="help"/>
      <sheetName val="钢材表"/>
      <sheetName val="型材表"/>
      <sheetName val="门窗表"/>
      <sheetName val="配件表"/>
      <sheetName val="支付条"/>
      <sheetName val="2001取费"/>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装饰汇总"/>
      <sheetName val="1"/>
      <sheetName val="2"/>
      <sheetName val="3"/>
      <sheetName val="4"/>
      <sheetName val="5"/>
      <sheetName val="6"/>
      <sheetName val="7"/>
      <sheetName val="8"/>
      <sheetName val="单价"/>
      <sheetName val="投标材料清单 "/>
      <sheetName val="材料汇总"/>
      <sheetName val="面积合计（藏）"/>
      <sheetName val="用量分摊(藏）"/>
      <sheetName val="土建工程综合单价表"/>
      <sheetName val="土建工程综合单价组价明细表"/>
      <sheetName val="#REF!"/>
      <sheetName val="Main"/>
      <sheetName val="Open"/>
      <sheetName val="Financ. Overview"/>
      <sheetName val="Toolbox"/>
      <sheetName val="组价分析表"/>
      <sheetName val="单价分析表"/>
      <sheetName val="eqpmad2"/>
      <sheetName val="A8独立基础 "/>
      <sheetName val="明細表"/>
      <sheetName val="六.构造柱"/>
      <sheetName val="九.楼梯"/>
      <sheetName val="十八.门窗表,门框塞缝"/>
      <sheetName val="十六.零星,屋面做法计算表"/>
      <sheetName val="承台"/>
      <sheetName val="承台(砖模) "/>
      <sheetName val="柱"/>
      <sheetName val="引用数据"/>
      <sheetName val="工作台帐"/>
      <sheetName val="4.基础梁拉梁"/>
      <sheetName val="F1~2承台"/>
      <sheetName val="计算表(通用)"/>
      <sheetName val="块料面层及其它"/>
      <sheetName val="门窗表"/>
      <sheetName val="投标报价汇总表"/>
      <sheetName val="电视监控"/>
      <sheetName val="G2TempSheet"/>
      <sheetName val="材料"/>
      <sheetName val="投标报价汇总表一"/>
      <sheetName val="装修分部分项工程量清单一"/>
      <sheetName val="Sheet9"/>
      <sheetName val="成本汇总"/>
      <sheetName val="一次汇总"/>
      <sheetName val="입찰안"/>
      <sheetName val="XLR_NoRangeSheet"/>
      <sheetName val="資料庫"/>
      <sheetName val="编码"/>
      <sheetName val="3.基础梁"/>
      <sheetName val="职工花名册"/>
      <sheetName val="名称"/>
      <sheetName val="SW-TEO"/>
      <sheetName val="单位库"/>
      <sheetName val="금융비용"/>
      <sheetName val="给排水设置"/>
      <sheetName val="给排水计算"/>
      <sheetName val="给排水工程量计算书"/>
      <sheetName val="承台 "/>
      <sheetName val="Sheet2"/>
      <sheetName val="5.夹层柱(√)"/>
      <sheetName val="科目余额表0803"/>
      <sheetName val="工程量"/>
      <sheetName val="单位"/>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 ?????"/>
        <a:font script="Hang" typeface="?? ??"/>
        <a:font script="Hans" typeface="??"/>
        <a:font script="Hant"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 ?????"/>
        <a:font script="Hang" typeface="?? ??"/>
        <a:font script="Hans" typeface="??"/>
        <a:font script="Hant"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4"/>
  <sheetViews>
    <sheetView showGridLines="0" tabSelected="1" view="pageBreakPreview" zoomScaleNormal="100" workbookViewId="0">
      <selection activeCell="B10" sqref="B10:D10"/>
    </sheetView>
  </sheetViews>
  <sheetFormatPr defaultColWidth="9" defaultRowHeight="12" outlineLevelCol="6"/>
  <cols>
    <col min="1" max="1" width="20.5047619047619" style="74" customWidth="1"/>
    <col min="2" max="2" width="9.66666666666667" style="74" customWidth="1"/>
    <col min="3" max="3" width="5" style="74" customWidth="1"/>
    <col min="4" max="4" width="16.1619047619048" style="74" customWidth="1"/>
    <col min="5" max="5" width="22.5047619047619" style="74" customWidth="1"/>
    <col min="6" max="6" width="1.82857142857143" style="74" customWidth="1"/>
    <col min="7" max="7" width="31.1619047619048" style="74" customWidth="1"/>
    <col min="8" max="16384" width="9" style="74"/>
  </cols>
  <sheetData>
    <row r="1" ht="42.75" customHeight="1" spans="1:7">
      <c r="A1" s="75"/>
      <c r="B1" s="75"/>
      <c r="C1" s="75"/>
      <c r="D1" s="75"/>
      <c r="E1" s="75"/>
      <c r="F1" s="75"/>
      <c r="G1" s="75"/>
    </row>
    <row r="2" ht="42.75" customHeight="1" spans="1:7">
      <c r="A2" s="75"/>
      <c r="B2" s="75"/>
      <c r="C2" s="75"/>
      <c r="D2" s="75"/>
      <c r="E2" s="75"/>
      <c r="F2" s="75"/>
      <c r="G2" s="75"/>
    </row>
    <row r="3" ht="66" customHeight="1" spans="1:7">
      <c r="A3" s="76" t="s">
        <v>0</v>
      </c>
      <c r="B3" s="76"/>
      <c r="C3" s="76"/>
      <c r="D3" s="76"/>
      <c r="E3" s="76"/>
      <c r="F3" s="76"/>
      <c r="G3" s="76"/>
    </row>
    <row r="4" ht="70.5" customHeight="1" spans="1:7">
      <c r="A4" s="76" t="s">
        <v>1</v>
      </c>
      <c r="B4" s="76"/>
      <c r="C4" s="76"/>
      <c r="D4" s="76"/>
      <c r="E4" s="76"/>
      <c r="F4" s="76"/>
      <c r="G4" s="76"/>
    </row>
    <row r="5" ht="37.5" customHeight="1" spans="1:7">
      <c r="A5" s="75"/>
      <c r="B5" s="75"/>
      <c r="C5" s="75"/>
      <c r="D5" s="77"/>
      <c r="E5" s="77"/>
      <c r="F5" s="77"/>
      <c r="G5" s="77"/>
    </row>
    <row r="6" ht="33.95" customHeight="1" spans="1:7">
      <c r="A6" s="78"/>
      <c r="B6" s="79"/>
      <c r="C6" s="79"/>
      <c r="D6" s="80"/>
      <c r="E6" s="80"/>
      <c r="F6" s="80"/>
      <c r="G6" s="80"/>
    </row>
    <row r="7" ht="24" customHeight="1" spans="1:7">
      <c r="A7" s="81"/>
      <c r="B7" s="81"/>
      <c r="C7" s="81"/>
      <c r="D7" s="81"/>
      <c r="E7" s="82"/>
      <c r="F7" s="82"/>
      <c r="G7" s="82"/>
    </row>
    <row r="8" ht="108" customHeight="1" spans="1:7">
      <c r="A8" s="79"/>
      <c r="B8" s="83"/>
      <c r="C8" s="83"/>
      <c r="D8" s="83"/>
      <c r="E8" s="79"/>
      <c r="F8" s="79"/>
      <c r="G8" s="83"/>
    </row>
    <row r="9" ht="108" customHeight="1" spans="1:7">
      <c r="A9" s="84"/>
      <c r="B9" s="85"/>
      <c r="C9" s="85"/>
      <c r="D9" s="85"/>
      <c r="E9" s="86"/>
      <c r="F9" s="86"/>
      <c r="G9" s="85"/>
    </row>
    <row r="10" ht="108" customHeight="1" spans="1:7">
      <c r="A10" s="79"/>
      <c r="B10" s="83"/>
      <c r="C10" s="83"/>
      <c r="D10" s="83"/>
      <c r="E10" s="79"/>
      <c r="F10" s="79"/>
      <c r="G10" s="83"/>
    </row>
    <row r="11" ht="29.25" customHeight="1" spans="1:7">
      <c r="A11" s="78"/>
      <c r="B11" s="85"/>
      <c r="C11" s="85"/>
      <c r="D11" s="85"/>
      <c r="E11" s="86"/>
      <c r="F11" s="86"/>
      <c r="G11" s="85"/>
    </row>
    <row r="12" ht="41.1" customHeight="1" spans="1:7">
      <c r="A12" s="87"/>
      <c r="B12" s="87"/>
      <c r="C12" s="87"/>
      <c r="D12" s="87"/>
      <c r="E12" s="87"/>
      <c r="F12" s="87"/>
      <c r="G12" s="87"/>
    </row>
    <row r="13" ht="41.1" customHeight="1" spans="1:7">
      <c r="A13" s="88"/>
      <c r="B13" s="87"/>
      <c r="C13" s="87"/>
      <c r="D13" s="87"/>
      <c r="E13" s="87"/>
      <c r="F13" s="87"/>
      <c r="G13" s="87"/>
    </row>
    <row r="14" ht="71.25" customHeight="1" spans="1:7">
      <c r="A14" s="79"/>
      <c r="B14" s="79"/>
      <c r="C14" s="79"/>
      <c r="D14" s="79"/>
      <c r="E14" s="79"/>
      <c r="F14" s="79"/>
      <c r="G14" s="79"/>
    </row>
  </sheetData>
  <mergeCells count="21">
    <mergeCell ref="A1:G1"/>
    <mergeCell ref="A3:G3"/>
    <mergeCell ref="A4:G4"/>
    <mergeCell ref="B5:C5"/>
    <mergeCell ref="D5:G5"/>
    <mergeCell ref="B6:C6"/>
    <mergeCell ref="D6:G6"/>
    <mergeCell ref="B7:C7"/>
    <mergeCell ref="E7:F7"/>
    <mergeCell ref="B8:D8"/>
    <mergeCell ref="E8:F8"/>
    <mergeCell ref="B9:D9"/>
    <mergeCell ref="E9:F9"/>
    <mergeCell ref="B10:D10"/>
    <mergeCell ref="E10:F10"/>
    <mergeCell ref="B11:D11"/>
    <mergeCell ref="E11:F11"/>
    <mergeCell ref="A12:G12"/>
    <mergeCell ref="A13:G13"/>
    <mergeCell ref="B14:D14"/>
    <mergeCell ref="E14:F14"/>
  </mergeCells>
  <printOptions horizontalCentered="1"/>
  <pageMargins left="0.397666666666667" right="0.397666666666667" top="0.59375" bottom="0" header="0.59375" footer="0"/>
  <pageSetup paperSize="9" scale="91"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2"/>
  <sheetViews>
    <sheetView view="pageBreakPreview" zoomScaleNormal="115" workbookViewId="0">
      <selection activeCell="C13" sqref="C13"/>
    </sheetView>
  </sheetViews>
  <sheetFormatPr defaultColWidth="11.5047619047619" defaultRowHeight="17.25"/>
  <cols>
    <col min="1" max="1" width="149.504761904762" style="67" customWidth="1"/>
    <col min="2" max="2" width="13.1619047619048" style="68" customWidth="1"/>
    <col min="3" max="3" width="14.6666666666667" style="68" customWidth="1"/>
    <col min="4" max="4" width="8.5047619047619" style="68" customWidth="1"/>
    <col min="5" max="252" width="11.5047619047619" style="68" customWidth="1"/>
    <col min="253" max="16384" width="11.5047619047619" style="68"/>
  </cols>
  <sheetData>
    <row r="1" ht="36" customHeight="1" spans="1:1">
      <c r="A1" s="69" t="s">
        <v>2</v>
      </c>
    </row>
    <row r="2" ht="24" customHeight="1" spans="1:1">
      <c r="A2" s="70" t="s">
        <v>3</v>
      </c>
    </row>
    <row r="3" ht="49.5" spans="1:1">
      <c r="A3" s="71" t="s">
        <v>4</v>
      </c>
    </row>
    <row r="4" ht="66" spans="1:1">
      <c r="A4" s="71" t="s">
        <v>5</v>
      </c>
    </row>
    <row r="5" ht="24" customHeight="1" spans="1:1">
      <c r="A5" s="70" t="s">
        <v>6</v>
      </c>
    </row>
    <row r="6" ht="35.1" customHeight="1" spans="1:1">
      <c r="A6" s="71" t="s">
        <v>7</v>
      </c>
    </row>
    <row r="7" ht="21.95" customHeight="1" spans="1:1">
      <c r="A7" s="70" t="s">
        <v>8</v>
      </c>
    </row>
    <row r="8" ht="21" customHeight="1" spans="1:1">
      <c r="A8" s="71" t="s">
        <v>9</v>
      </c>
    </row>
    <row r="9" ht="21" customHeight="1" spans="1:1">
      <c r="A9" s="71" t="s">
        <v>10</v>
      </c>
    </row>
    <row r="10" ht="91.5" customHeight="1" spans="1:1">
      <c r="A10" s="71" t="s">
        <v>11</v>
      </c>
    </row>
    <row r="11" ht="39.95" customHeight="1" spans="1:1">
      <c r="A11" s="71" t="s">
        <v>12</v>
      </c>
    </row>
    <row r="12" ht="30" customHeight="1" spans="1:1">
      <c r="A12" s="71" t="s">
        <v>13</v>
      </c>
    </row>
    <row r="13" ht="30" customHeight="1" spans="1:1">
      <c r="A13" s="70" t="s">
        <v>14</v>
      </c>
    </row>
    <row r="14" ht="33" spans="1:1">
      <c r="A14" s="72" t="s">
        <v>15</v>
      </c>
    </row>
    <row r="15" ht="21" customHeight="1" spans="1:1">
      <c r="A15" s="70" t="s">
        <v>16</v>
      </c>
    </row>
    <row r="16" ht="41.1" customHeight="1" spans="1:1">
      <c r="A16" s="71" t="s">
        <v>17</v>
      </c>
    </row>
    <row r="17" ht="30.95" customHeight="1" spans="1:1">
      <c r="A17" s="71" t="s">
        <v>18</v>
      </c>
    </row>
    <row r="18" ht="24.6" customHeight="1" spans="1:1">
      <c r="A18" s="71" t="s">
        <v>19</v>
      </c>
    </row>
    <row r="19" ht="23.1" customHeight="1" spans="1:1">
      <c r="A19" s="71" t="s">
        <v>20</v>
      </c>
    </row>
    <row r="20" ht="23.1" customHeight="1" spans="1:1">
      <c r="A20" s="71" t="s">
        <v>21</v>
      </c>
    </row>
    <row r="21" ht="23.1" customHeight="1" spans="1:1">
      <c r="A21" s="71" t="s">
        <v>22</v>
      </c>
    </row>
    <row r="22" ht="56.1" customHeight="1" spans="1:1">
      <c r="A22" s="73" t="s">
        <v>23</v>
      </c>
    </row>
  </sheetData>
  <pageMargins left="0.511805555555556" right="0.511805555555556" top="0.511805555555556" bottom="0.314583333333333" header="0.5" footer="0.314583333333333"/>
  <pageSetup paperSize="9" scale="94"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pageSetUpPr fitToPage="1"/>
  </sheetPr>
  <dimension ref="A1:F8"/>
  <sheetViews>
    <sheetView showGridLines="0" showZeros="0" view="pageBreakPreview" zoomScaleNormal="100" workbookViewId="0">
      <selection activeCell="H7" sqref="H7"/>
    </sheetView>
  </sheetViews>
  <sheetFormatPr defaultColWidth="9" defaultRowHeight="11.25" outlineLevelRow="7" outlineLevelCol="5"/>
  <cols>
    <col min="1" max="1" width="13.6666666666667" style="4" customWidth="1"/>
    <col min="2" max="2" width="62" style="4" customWidth="1"/>
    <col min="3" max="3" width="34.5047619047619" style="49" customWidth="1"/>
    <col min="4" max="4" width="36.8285714285714" style="4" customWidth="1"/>
    <col min="5" max="16384" width="9" style="4"/>
  </cols>
  <sheetData>
    <row r="1" s="47" customFormat="1" ht="51" customHeight="1" spans="1:4">
      <c r="A1" s="50" t="s">
        <v>24</v>
      </c>
      <c r="B1" s="50"/>
      <c r="C1" s="51"/>
      <c r="D1" s="50"/>
    </row>
    <row r="2" s="19" customFormat="1" ht="21.95" customHeight="1" spans="1:3">
      <c r="A2" s="9" t="str">
        <f>+分部分项清单!A2</f>
        <v>工程名称：青浦区华新镇华志路北侧23-01地块项目临时围挡工程</v>
      </c>
      <c r="B2" s="9"/>
      <c r="C2" s="9"/>
    </row>
    <row r="3" s="48" customFormat="1" ht="44.1" customHeight="1" spans="1:4">
      <c r="A3" s="52" t="s">
        <v>25</v>
      </c>
      <c r="B3" s="53" t="s">
        <v>26</v>
      </c>
      <c r="C3" s="54" t="s">
        <v>27</v>
      </c>
      <c r="D3" s="55" t="s">
        <v>28</v>
      </c>
    </row>
    <row r="4" ht="33.95" customHeight="1" spans="1:4">
      <c r="A4" s="56">
        <v>1</v>
      </c>
      <c r="B4" s="13" t="str">
        <f>分部分项清单!A1</f>
        <v>分部分项清单</v>
      </c>
      <c r="C4" s="57">
        <f>分部分项清单!G10</f>
        <v>0</v>
      </c>
      <c r="D4" s="58"/>
    </row>
    <row r="5" customFormat="1" ht="33.95" customHeight="1" spans="1:6">
      <c r="A5" s="56">
        <v>2</v>
      </c>
      <c r="B5" s="13" t="str">
        <f>施工措施费!A1</f>
        <v>施工措施费</v>
      </c>
      <c r="C5" s="57">
        <f>施工措施费!D18</f>
        <v>0</v>
      </c>
      <c r="D5" s="58"/>
      <c r="F5" s="59"/>
    </row>
    <row r="6" s="22" customFormat="1" ht="33.95" customHeight="1" spans="1:4">
      <c r="A6" s="60" t="s">
        <v>29</v>
      </c>
      <c r="B6" s="16" t="s">
        <v>30</v>
      </c>
      <c r="C6" s="61">
        <f>SUM(C4:C5)</f>
        <v>0</v>
      </c>
      <c r="D6" s="62"/>
    </row>
    <row r="7" s="22" customFormat="1" ht="33.95" customHeight="1" spans="1:4">
      <c r="A7" s="60" t="s">
        <v>31</v>
      </c>
      <c r="B7" s="16" t="s">
        <v>32</v>
      </c>
      <c r="C7" s="61">
        <f>C6*0.09</f>
        <v>0</v>
      </c>
      <c r="D7" s="62"/>
    </row>
    <row r="8" s="22" customFormat="1" ht="33.95" customHeight="1" spans="1:4">
      <c r="A8" s="63" t="s">
        <v>33</v>
      </c>
      <c r="B8" s="64" t="s">
        <v>34</v>
      </c>
      <c r="C8" s="65">
        <f>SUM(C6:C7)</f>
        <v>0</v>
      </c>
      <c r="D8" s="66"/>
    </row>
  </sheetData>
  <mergeCells count="2">
    <mergeCell ref="A1:D1"/>
    <mergeCell ref="A2:C2"/>
  </mergeCells>
  <printOptions horizontalCentered="1"/>
  <pageMargins left="0.393055555555556" right="0.393055555555556" top="0.786805555555556" bottom="0.786805555555556" header="0.393055555555556" footer="0.393055555555556"/>
  <pageSetup paperSize="9" fitToHeight="0" orientation="landscape"/>
  <headerFooter>
    <oddFooter>&amp;L&amp;A&amp;R&amp;P/&amp;N</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3"/>
  <sheetViews>
    <sheetView showGridLines="0" showZeros="0" view="pageBreakPreview" zoomScale="85" zoomScaleNormal="100" workbookViewId="0">
      <pane ySplit="4" topLeftCell="A5" activePane="bottomLeft" state="frozen"/>
      <selection/>
      <selection pane="bottomLeft" activeCell="C15" sqref="C15"/>
    </sheetView>
  </sheetViews>
  <sheetFormatPr defaultColWidth="9" defaultRowHeight="11.25"/>
  <cols>
    <col min="1" max="1" width="8.33333333333333" style="4" customWidth="1"/>
    <col min="2" max="2" width="28.6666666666667" style="5" customWidth="1"/>
    <col min="3" max="3" width="63.3333333333333" style="4" customWidth="1"/>
    <col min="4" max="4" width="8.33333333333333" style="4" customWidth="1"/>
    <col min="5" max="5" width="15" style="23" customWidth="1"/>
    <col min="6" max="6" width="18.8285714285714" style="6" customWidth="1"/>
    <col min="7" max="7" width="25.3333333333333" style="6" customWidth="1"/>
    <col min="8" max="8" width="13" style="4" customWidth="1"/>
    <col min="9" max="16384" width="9" style="4"/>
  </cols>
  <sheetData>
    <row r="1" ht="48" customHeight="1" spans="1:7">
      <c r="A1" s="7" t="s">
        <v>35</v>
      </c>
      <c r="B1" s="7"/>
      <c r="C1" s="7"/>
      <c r="D1" s="7"/>
      <c r="E1" s="8"/>
      <c r="F1" s="8"/>
      <c r="G1" s="24"/>
    </row>
    <row r="2" s="19" customFormat="1" ht="25.5" customHeight="1" spans="1:7">
      <c r="A2" s="25" t="s">
        <v>36</v>
      </c>
      <c r="B2" s="26"/>
      <c r="C2" s="25"/>
      <c r="D2" s="25"/>
      <c r="E2" s="27"/>
      <c r="F2" s="28"/>
      <c r="G2" s="29"/>
    </row>
    <row r="3" s="20" customFormat="1" ht="25.5" customHeight="1" spans="1:10">
      <c r="A3" s="16" t="s">
        <v>25</v>
      </c>
      <c r="B3" s="30" t="s">
        <v>37</v>
      </c>
      <c r="C3" s="30" t="s">
        <v>38</v>
      </c>
      <c r="D3" s="30" t="s">
        <v>39</v>
      </c>
      <c r="E3" s="31" t="s">
        <v>40</v>
      </c>
      <c r="F3" s="32" t="s">
        <v>41</v>
      </c>
      <c r="G3" s="32" t="s">
        <v>42</v>
      </c>
      <c r="H3" s="30" t="s">
        <v>28</v>
      </c>
      <c r="I3" s="45"/>
      <c r="J3" s="45"/>
    </row>
    <row r="4" s="21" customFormat="1" ht="42" customHeight="1" spans="1:10">
      <c r="A4" s="16"/>
      <c r="B4" s="33"/>
      <c r="C4" s="33"/>
      <c r="D4" s="33"/>
      <c r="E4" s="34"/>
      <c r="F4" s="35"/>
      <c r="G4" s="35"/>
      <c r="H4" s="33"/>
      <c r="I4" s="46"/>
      <c r="J4" s="46"/>
    </row>
    <row r="5" ht="156.75" spans="1:8">
      <c r="A5" s="12">
        <v>1</v>
      </c>
      <c r="B5" s="12" t="s">
        <v>43</v>
      </c>
      <c r="C5" s="36" t="s">
        <v>44</v>
      </c>
      <c r="D5" s="12" t="s">
        <v>45</v>
      </c>
      <c r="E5" s="37">
        <f>184*2.5</f>
        <v>460</v>
      </c>
      <c r="F5" s="14"/>
      <c r="G5" s="14">
        <f>E5*F5</f>
        <v>0</v>
      </c>
      <c r="H5" s="38"/>
    </row>
    <row r="6" ht="114" spans="1:8">
      <c r="A6" s="12">
        <v>2</v>
      </c>
      <c r="B6" s="12" t="s">
        <v>46</v>
      </c>
      <c r="C6" s="36" t="s">
        <v>47</v>
      </c>
      <c r="D6" s="12" t="s">
        <v>45</v>
      </c>
      <c r="E6" s="37">
        <f>188*2.9</f>
        <v>545.2</v>
      </c>
      <c r="F6" s="14"/>
      <c r="G6" s="14">
        <f t="shared" ref="G6" si="0">E6*F6</f>
        <v>0</v>
      </c>
      <c r="H6" s="38"/>
    </row>
    <row r="7" ht="14.25" spans="1:8">
      <c r="A7" s="12"/>
      <c r="B7" s="12"/>
      <c r="C7" s="36"/>
      <c r="D7" s="12"/>
      <c r="E7" s="37"/>
      <c r="F7" s="14"/>
      <c r="G7" s="14"/>
      <c r="H7" s="38"/>
    </row>
    <row r="8" ht="14.25" spans="1:8">
      <c r="A8" s="12"/>
      <c r="B8" s="12"/>
      <c r="C8" s="36"/>
      <c r="D8" s="12"/>
      <c r="E8" s="37"/>
      <c r="F8" s="14"/>
      <c r="G8" s="14"/>
      <c r="H8" s="38"/>
    </row>
    <row r="9" ht="14.25" spans="1:8">
      <c r="A9" s="12"/>
      <c r="B9" s="12"/>
      <c r="C9" s="36"/>
      <c r="D9" s="12"/>
      <c r="E9" s="37"/>
      <c r="F9" s="14"/>
      <c r="G9" s="14"/>
      <c r="H9" s="38"/>
    </row>
    <row r="10" s="22" customFormat="1" ht="51" customHeight="1" spans="1:8">
      <c r="A10" s="16"/>
      <c r="B10" s="39" t="s">
        <v>48</v>
      </c>
      <c r="C10" s="40"/>
      <c r="D10" s="16" t="s">
        <v>49</v>
      </c>
      <c r="E10" s="41"/>
      <c r="F10" s="42"/>
      <c r="G10" s="17">
        <f>SUM(G5:G9)</f>
        <v>0</v>
      </c>
      <c r="H10" s="43"/>
    </row>
    <row r="13" ht="33" customHeight="1" spans="7:7">
      <c r="G13" s="44"/>
    </row>
  </sheetData>
  <mergeCells count="11">
    <mergeCell ref="A1:G1"/>
    <mergeCell ref="A2:E2"/>
    <mergeCell ref="B10:C10"/>
    <mergeCell ref="A3:A4"/>
    <mergeCell ref="B3:B4"/>
    <mergeCell ref="C3:C4"/>
    <mergeCell ref="D3:D4"/>
    <mergeCell ref="E3:E4"/>
    <mergeCell ref="F3:F4"/>
    <mergeCell ref="G3:G4"/>
    <mergeCell ref="H3:H4"/>
  </mergeCells>
  <printOptions horizontalCentered="1"/>
  <pageMargins left="0.472222222222222" right="0.393055555555556" top="0.590277777777778" bottom="0.590277777777778" header="0.393055555555556" footer="0.393055555555556"/>
  <pageSetup paperSize="9" scale="85" fitToHeight="0" orientation="landscape"/>
  <headerFooter>
    <oddFooter>&amp;L&amp;A&amp;R&amp;P/&amp;N</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0"/>
  <sheetViews>
    <sheetView showGridLines="0" showZeros="0" view="pageBreakPreview" zoomScale="85" zoomScaleNormal="100" workbookViewId="0">
      <selection activeCell="D18" sqref="D18"/>
    </sheetView>
  </sheetViews>
  <sheetFormatPr defaultColWidth="9" defaultRowHeight="11.25" outlineLevelCol="7"/>
  <cols>
    <col min="1" max="1" width="18.5047619047619" style="4" customWidth="1"/>
    <col min="2" max="2" width="61.5047619047619" style="4" customWidth="1"/>
    <col min="3" max="3" width="15.8285714285714" style="5" customWidth="1"/>
    <col min="4" max="4" width="29.6666666666667" style="6" customWidth="1"/>
    <col min="5" max="5" width="37.5047619047619" style="4" customWidth="1"/>
    <col min="6" max="7" width="9" style="4"/>
    <col min="8" max="9" width="14.5047619047619" style="4"/>
    <col min="10" max="16384" width="9" style="4"/>
  </cols>
  <sheetData>
    <row r="1" ht="57" customHeight="1" spans="1:5">
      <c r="A1" s="7" t="s">
        <v>50</v>
      </c>
      <c r="B1" s="7"/>
      <c r="C1" s="7"/>
      <c r="D1" s="8"/>
      <c r="E1" s="7"/>
    </row>
    <row r="2" s="1" customFormat="1" ht="27" customHeight="1" spans="1:4">
      <c r="A2" s="9" t="str">
        <f>+分部分项清单!A2</f>
        <v>工程名称：青浦区华新镇华志路北侧23-01地块项目临时围挡工程</v>
      </c>
      <c r="B2" s="9"/>
      <c r="C2" s="9"/>
      <c r="D2" s="9"/>
    </row>
    <row r="3" s="2" customFormat="1" ht="63" customHeight="1" spans="1:5">
      <c r="A3" s="10" t="s">
        <v>25</v>
      </c>
      <c r="B3" s="10" t="s">
        <v>51</v>
      </c>
      <c r="C3" s="10" t="s">
        <v>52</v>
      </c>
      <c r="D3" s="11" t="s">
        <v>53</v>
      </c>
      <c r="E3" s="10" t="s">
        <v>28</v>
      </c>
    </row>
    <row r="4" s="3" customFormat="1" ht="38.1" customHeight="1" spans="1:5">
      <c r="A4" s="12">
        <v>1</v>
      </c>
      <c r="B4" s="13" t="s">
        <v>54</v>
      </c>
      <c r="C4" s="12" t="s">
        <v>55</v>
      </c>
      <c r="D4" s="14"/>
      <c r="E4" s="15"/>
    </row>
    <row r="5" s="3" customFormat="1" ht="38.1" customHeight="1" spans="1:5">
      <c r="A5" s="12">
        <v>2</v>
      </c>
      <c r="B5" s="13" t="s">
        <v>56</v>
      </c>
      <c r="C5" s="12" t="s">
        <v>55</v>
      </c>
      <c r="D5" s="14"/>
      <c r="E5" s="15"/>
    </row>
    <row r="6" s="3" customFormat="1" ht="38.1" customHeight="1" spans="1:5">
      <c r="A6" s="12">
        <v>3</v>
      </c>
      <c r="B6" s="13" t="s">
        <v>57</v>
      </c>
      <c r="C6" s="12" t="s">
        <v>55</v>
      </c>
      <c r="D6" s="14"/>
      <c r="E6" s="15"/>
    </row>
    <row r="7" s="3" customFormat="1" ht="38.1" customHeight="1" spans="1:5">
      <c r="A7" s="12">
        <v>4</v>
      </c>
      <c r="B7" s="13" t="s">
        <v>58</v>
      </c>
      <c r="C7" s="12" t="s">
        <v>55</v>
      </c>
      <c r="D7" s="14"/>
      <c r="E7" s="15"/>
    </row>
    <row r="8" s="3" customFormat="1" ht="38.1" customHeight="1" spans="1:5">
      <c r="A8" s="12">
        <v>5</v>
      </c>
      <c r="B8" s="13" t="s">
        <v>59</v>
      </c>
      <c r="C8" s="12" t="s">
        <v>55</v>
      </c>
      <c r="D8" s="14"/>
      <c r="E8" s="15"/>
    </row>
    <row r="9" s="3" customFormat="1" ht="38.1" customHeight="1" spans="1:5">
      <c r="A9" s="12">
        <v>6</v>
      </c>
      <c r="B9" s="13" t="s">
        <v>60</v>
      </c>
      <c r="C9" s="12" t="s">
        <v>55</v>
      </c>
      <c r="D9" s="14"/>
      <c r="E9" s="15"/>
    </row>
    <row r="10" s="3" customFormat="1" ht="38.1" customHeight="1" spans="1:5">
      <c r="A10" s="12">
        <v>7</v>
      </c>
      <c r="B10" s="13" t="s">
        <v>61</v>
      </c>
      <c r="C10" s="12" t="s">
        <v>55</v>
      </c>
      <c r="D10" s="14"/>
      <c r="E10" s="15"/>
    </row>
    <row r="11" s="3" customFormat="1" ht="38.1" customHeight="1" spans="1:5">
      <c r="A11" s="12">
        <v>8</v>
      </c>
      <c r="B11" s="13" t="s">
        <v>62</v>
      </c>
      <c r="C11" s="12" t="s">
        <v>55</v>
      </c>
      <c r="D11" s="14"/>
      <c r="E11" s="15"/>
    </row>
    <row r="12" s="3" customFormat="1" ht="38.1" customHeight="1" spans="1:5">
      <c r="A12" s="12">
        <v>9</v>
      </c>
      <c r="B12" s="13" t="s">
        <v>63</v>
      </c>
      <c r="C12" s="12" t="s">
        <v>55</v>
      </c>
      <c r="D12" s="14"/>
      <c r="E12" s="15"/>
    </row>
    <row r="13" s="3" customFormat="1" ht="38.1" customHeight="1" spans="1:5">
      <c r="A13" s="12">
        <v>10</v>
      </c>
      <c r="B13" s="13" t="s">
        <v>64</v>
      </c>
      <c r="C13" s="12" t="s">
        <v>55</v>
      </c>
      <c r="D13" s="14"/>
      <c r="E13" s="15"/>
    </row>
    <row r="14" s="3" customFormat="1" ht="38.1" customHeight="1" spans="1:5">
      <c r="A14" s="12">
        <v>11</v>
      </c>
      <c r="B14" s="13" t="s">
        <v>65</v>
      </c>
      <c r="C14" s="12" t="s">
        <v>55</v>
      </c>
      <c r="D14" s="14"/>
      <c r="E14" s="15"/>
    </row>
    <row r="15" s="3" customFormat="1" ht="38.1" customHeight="1" spans="1:5">
      <c r="A15" s="12">
        <v>12</v>
      </c>
      <c r="B15" s="13" t="s">
        <v>66</v>
      </c>
      <c r="C15" s="12" t="s">
        <v>55</v>
      </c>
      <c r="D15" s="14"/>
      <c r="E15" s="15"/>
    </row>
    <row r="16" s="3" customFormat="1" ht="38.1" customHeight="1" spans="1:5">
      <c r="A16" s="12">
        <v>13</v>
      </c>
      <c r="B16" s="13" t="s">
        <v>67</v>
      </c>
      <c r="C16" s="12" t="s">
        <v>55</v>
      </c>
      <c r="D16" s="14"/>
      <c r="E16" s="15"/>
    </row>
    <row r="17" s="3" customFormat="1" ht="38.1" customHeight="1" spans="1:5">
      <c r="A17" s="12">
        <v>14</v>
      </c>
      <c r="B17" s="13" t="s">
        <v>68</v>
      </c>
      <c r="C17" s="12" t="s">
        <v>55</v>
      </c>
      <c r="D17" s="14"/>
      <c r="E17" s="15"/>
    </row>
    <row r="18" s="3" customFormat="1" ht="38.1" customHeight="1" spans="1:5">
      <c r="A18" s="16" t="s">
        <v>69</v>
      </c>
      <c r="B18" s="16"/>
      <c r="C18" s="16"/>
      <c r="D18" s="17">
        <f>SUM(D4:D17)</f>
        <v>0</v>
      </c>
      <c r="E18" s="15"/>
    </row>
    <row r="19" ht="32.1" customHeight="1" spans="8:8">
      <c r="H19" s="18"/>
    </row>
    <row r="20" ht="32.1" customHeight="1"/>
  </sheetData>
  <mergeCells count="3">
    <mergeCell ref="A1:E1"/>
    <mergeCell ref="A2:D2"/>
    <mergeCell ref="A18:B18"/>
  </mergeCells>
  <printOptions horizontalCentered="1"/>
  <pageMargins left="0.786805555555556" right="0.786805555555556" top="0.786805555555556" bottom="0.786805555555556" header="0.393055555555556" footer="0.393055555555556"/>
  <pageSetup paperSize="9" scale="58" fitToHeight="0" orientation="portrait"/>
  <headerFooter>
    <oddFooter>&amp;L&amp;A&amp;R&amp;P/&amp;N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封面</vt:lpstr>
      <vt:lpstr>编制说明</vt:lpstr>
      <vt:lpstr>报价汇总表</vt:lpstr>
      <vt:lpstr>分部分项清单</vt:lpstr>
      <vt:lpstr>施工措施费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张亚</cp:lastModifiedBy>
  <dcterms:created xsi:type="dcterms:W3CDTF">2024-01-17T18:28:00Z</dcterms:created>
  <cp:lastPrinted>2024-04-21T13:46:00Z</cp:lastPrinted>
  <dcterms:modified xsi:type="dcterms:W3CDTF">2024-04-23T10:38:55Z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2052-12.1.0.16729</vt:lpwstr>
  </property>
  <property fmtid="{D5CDD505-2E9C-101B-9397-08002B2CF9AE}" pid="3" name="ICV">
    <vt:lpwstr>F8710F04A6C0410295AD436DD51DDD01_13</vt:lpwstr>
  </property>
</Properties>
</file>