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tabRatio="897" firstSheet="3" activeTab="1"/>
  </bookViews>
  <sheets>
    <sheet name="封面" sheetId="6" r:id="rId1"/>
    <sheet name="编制说明" sheetId="11" r:id="rId2"/>
    <sheet name="报价汇总表" sheetId="8" r:id="rId3"/>
    <sheet name="1号清单-交通划线工程" sheetId="1" r:id="rId4"/>
    <sheet name="2号清单-交通标识工程" sheetId="2" r:id="rId5"/>
    <sheet name="3号清单-地库墙面彩绘工程" sheetId="3" r:id="rId6"/>
    <sheet name="4号清单-施工措施费" sheetId="9" r:id="rId7"/>
  </sheets>
  <externalReferences>
    <externalReference r:id="rId8"/>
    <externalReference r:id="rId9"/>
    <externalReference r:id="rId10"/>
  </externalReferences>
  <definedNames>
    <definedName name="_xlnm.Print_Area" localSheetId="2">报价汇总表!$A$1:$D$10</definedName>
    <definedName name="_xlnm.Print_Area" localSheetId="3">'1号清单-交通划线工程'!$A$1:$I$22</definedName>
    <definedName name="_xlnm.Print_Area" localSheetId="4">'2号清单-交通标识工程'!$A$1:$I$14</definedName>
    <definedName name="_xlnm.Print_Titles" localSheetId="4">'2号清单-交通标识工程'!$1:$4</definedName>
    <definedName name="_xlnm.Print_Titles" localSheetId="3">'1号清单-交通划线工程'!$1:$4</definedName>
    <definedName name="_xlnm.Print_Area" localSheetId="5">'3号清单-地库墙面彩绘工程'!$A$1:$I$34</definedName>
    <definedName name="_xlnm.Print_Titles" localSheetId="5">'3号清单-地库墙面彩绘工程'!$1:$4</definedName>
    <definedName name="_xlnm.Print_Area" localSheetId="6">'4号清单-施工措施费'!$A$1:$E$19</definedName>
    <definedName name="D0">#REF!</definedName>
    <definedName name="D00">#REF!</definedName>
    <definedName name="D000">#REF!</definedName>
    <definedName name="haoi">'[1]3'!$B$6:$G$9</definedName>
    <definedName name="_xlnm.Print_Area" localSheetId="1">编制说明!$A$1:$A$20</definedName>
    <definedName name="八">'[2]8'!$B$6:$G$9</definedName>
    <definedName name="二">'[2]2'!$B$6:$G$13</definedName>
    <definedName name="附加赛">#REF!</definedName>
    <definedName name="哈哈">#REF!</definedName>
    <definedName name="好">#REF!</definedName>
    <definedName name="呵呵">#REF!</definedName>
    <definedName name="九">'[1]7'!$B$6:$G$15</definedName>
    <definedName name="来老">'[3]3'!$B$6:$G$9</definedName>
    <definedName name="六">'[2]6'!$B$6:$G$8</definedName>
    <definedName name="面积合计">'[2]面积合计（藏）'!$B$5:$H$88</definedName>
    <definedName name="你好">#REF!</definedName>
    <definedName name="七">'[2]7'!$B$6:$G$15</definedName>
    <definedName name="请打">'[1]投标材料清单 '!$B$5:$J$75</definedName>
    <definedName name="三">'[2]3'!$B$6:$G$9</definedName>
    <definedName name="四">'[2]4'!$B$6:$G$43</definedName>
    <definedName name="投标材料清单">'[2]投标材料清单 '!$B$5:$J$75</definedName>
    <definedName name="五">'[2]5'!$B$6:$G$15</definedName>
    <definedName name="一">'[2]1'!$B$4:$G$7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<sst xmlns="http://schemas.openxmlformats.org/spreadsheetml/2006/main" count="263" uniqueCount="173">
  <si>
    <t>青浦区华新镇华志路北侧23-01地块
交通标识工程</t>
  </si>
  <si>
    <t>报价清单</t>
  </si>
  <si>
    <t>编 制 说 明</t>
  </si>
  <si>
    <t>一、编制依据</t>
  </si>
  <si>
    <t>1、本工程按采购文件、采购图纸及技术要求规范实施；工程量清单仅做简要说明，如与采购文件及采购图纸不符，以采购文件、采购图纸为准；如采购文件、采购图纸、国家/地方及行业规范之间有冲突，以较高标准为准，材料按采购图纸执行。</t>
  </si>
  <si>
    <t>2、本次采购图纸为交通标识工程图纸，包括交通划线工程、交通标识工程、地库墙面彩绘工程，采购图纸中需要投标人自行深化设计的部分需自行考虑在综合单价内，并复核工程量。根据采购人需求确定标识文字、图形内容等并通过采购人审核，深化设计引起的费用变更需综合考虑在报价中，不得提出索赔。</t>
  </si>
  <si>
    <t>二、工程概况及平面布置</t>
  </si>
  <si>
    <t xml:space="preserve">本项目位于项目位于上海市青浦区华新镇，四至范围东至：胡家村江,南至：华志路,西至：新通波塘,北至：华硕路。建筑面积125,579.08平方米。
</t>
  </si>
  <si>
    <t>三、施工范围及施工界面</t>
  </si>
  <si>
    <t>1、本工程范围为青浦区华新镇华志路北侧23-01地块项目交通标识工程。</t>
  </si>
  <si>
    <t>2、本合同价款采用 固定单价 方式确定；最终结算时工程量按实结算，综合单价不调整。</t>
  </si>
  <si>
    <t>3、本合同价款（综合单价）已包含但不限于印刷丝网、按本合同及附件、采购文件及附件（含答疑）、施工图及配套说明及工程量清单所列明的承包范围及所涉及的所有工作内容、费用、开支、税费及风险等为完成本工程的一切费用，包括但不限于图纸深化费、材料费、制作加工费、运输装卸费、二次及以上搬运费、现场安装费、机械费、临时水电及临设费、损耗、清洗打蜡费、采管费、垃圾清运费、场地接收费、临时设施费、安全防护费、文明施工措施费、现场协调配合费、成品及半成品保护费、赶工补偿费、夜间施工费、试验检测费、缺陷修复费、验收交付、异地交通、住宿费以及各种措施费、综合管理费、利润、税金、施工范围内全部内容、本合同及附件中乙方全部义务及责任等所有费用及本工程的所有风险及责任。</t>
  </si>
  <si>
    <t>4、乙方根据本合同、采购文件的要求及本工程的具体情况为完成本工程项目施工并满足本项目的进度（含乙方自备发电机）、质量、安全、文明施工等要求而必须采取的措施所发生的各种工程相关费用均已综合考虑在本合同价款中。</t>
  </si>
  <si>
    <t>5、需要内置led光源的标识标牌，综合单价包含开槽、管线预埋、穿线（发光标识系统就近接入照明回路，自照明回路至标识系统的配管穿线由乙方负责，自此接入灯箱内灯具的配管穿线等均由乙方负责）、灯位预留及安装施工费用。</t>
  </si>
  <si>
    <t>6、本项目施工措施费用包干使用，不因工程数量和工程项目的增加或减少而调整；措施费中应已包含施工过程中需要的各类模具等。</t>
  </si>
  <si>
    <t>四、补充说明</t>
  </si>
  <si>
    <t>1、本清单中所有分项均应达到验收要求,如有清单描述不详,应根据通常做法考虑报价；本工程量清单中的清单内容已经包含了施工图上图示的所有工作内容；同时也包含了一个有经验的承包商能考虑到的为完成上述工作内容所必须做的其他工作内容。</t>
  </si>
  <si>
    <t>2、投标单位自行考虑本工程与主体工程及相关工程的连接、交接部位的做法，施工时必须符合规范及甲方要求，费用不另调整。</t>
  </si>
  <si>
    <t>3、本工程施工界面范围及其注意事项详见采购图纸。</t>
  </si>
  <si>
    <t>4、施工用水用电：甲方协调从总包指定的水电接驳点接驳施工用水电，施工水和电费由投标单位自行承担。</t>
  </si>
  <si>
    <t>5、投标单位未填单价或合价的项目，采购单位将视为该项费用已包含在其他已有价款的单价或合价内。</t>
  </si>
  <si>
    <r>
      <t>6、本工程增值税税率：专用发票，</t>
    </r>
    <r>
      <rPr>
        <b/>
        <sz val="10"/>
        <rFont val="微软雅黑"/>
        <charset val="134"/>
      </rPr>
      <t xml:space="preserve">税率为  </t>
    </r>
    <r>
      <rPr>
        <b/>
        <u/>
        <sz val="10"/>
        <rFont val="微软雅黑"/>
        <charset val="134"/>
      </rPr>
      <t xml:space="preserve">       </t>
    </r>
    <r>
      <rPr>
        <b/>
        <sz val="10"/>
        <rFont val="微软雅黑"/>
        <charset val="134"/>
      </rPr>
      <t xml:space="preserve">  。</t>
    </r>
    <r>
      <rPr>
        <sz val="10"/>
        <rFont val="微软雅黑"/>
        <charset val="134"/>
      </rPr>
      <t>如承包人不能向发包人提供税务机关认可的合法合规的增值税发票,则发包人不予支付当期工程款,直至提供合法合规的增值税发票为止,且发包人不承担延期付款的违约责任。国家规定由承包人上缴的各种税费,已包含在本合同造价内,由承包人缴纳。</t>
    </r>
  </si>
  <si>
    <t>报价汇总表</t>
  </si>
  <si>
    <t>工程名称：青浦区华新镇华志路北侧23-01地块交通标识工程</t>
  </si>
  <si>
    <t>序号</t>
  </si>
  <si>
    <t>汇 总 内 容</t>
  </si>
  <si>
    <t>金 额(元)</t>
  </si>
  <si>
    <t>备注</t>
  </si>
  <si>
    <t>1号清单-交通划线工程</t>
  </si>
  <si>
    <t>2号清单-交通标识工程</t>
  </si>
  <si>
    <t>3号清单-地库墙面彩绘工程</t>
  </si>
  <si>
    <t>4号清单-施工措施费</t>
  </si>
  <si>
    <t>一</t>
  </si>
  <si>
    <t>不含税小计【一】=∑【1+...+4】</t>
  </si>
  <si>
    <t>二</t>
  </si>
  <si>
    <t>税金【二】=【一】*税率</t>
  </si>
  <si>
    <t>三</t>
  </si>
  <si>
    <t>含税合计【三】=【一】+【二】</t>
  </si>
  <si>
    <t>图例</t>
  </si>
  <si>
    <t>项目名称</t>
  </si>
  <si>
    <t>特征描述</t>
  </si>
  <si>
    <t>计量
单位</t>
  </si>
  <si>
    <t>工程量</t>
  </si>
  <si>
    <t>综合单价
（不含税）</t>
  </si>
  <si>
    <t>合价
（不含税）</t>
  </si>
  <si>
    <t>地库交通划线工程</t>
  </si>
  <si>
    <t>车位线</t>
  </si>
  <si>
    <t xml:space="preserve">1.部位:地库停车位实线(含残疾人车位加宽位置实线)；
2.材料及工艺:100mm宽白色冷涂料划线；
3.线型:实线；
4.其他:未尽事宜具体详见图纸、图集、答疑、招标文件、招标文件补遗、政府相关文件、规范等其它资料，满足验收要求；
5.工作内容包含且不限于清扫、放样、画线、护线等；
</t>
  </si>
  <si>
    <t>m2</t>
  </si>
  <si>
    <t>车行道分界线</t>
  </si>
  <si>
    <t xml:space="preserve">1.部位:车行道中心分界线；
2.材料及工艺:150mm宽白色冷涂料划线；
3.线型:分界虚线；
4.其他:未尽事宜具体详见图纸、图集、答疑、招标文件、招标文件补遗、政府相关文件、规范等其它资料，满足验收要求；
5.工作内容包含且不限于清扫、放样、画线、护线等；
</t>
  </si>
  <si>
    <t>边缘线</t>
  </si>
  <si>
    <t xml:space="preserve">1.部位:边缘线；
2.材料及工艺:100mm宽白色冷涂料划线；
3.线型:实线；
4.其他:未尽事宜具体详见图纸、图集、答疑、招标文件、招标文件补遗、政府相关文件、规范等其它资料，满足验收要求；
5.工作内容包含且不限于清扫、放样、画线、护线等；
</t>
  </si>
  <si>
    <t>地库出入口坡道
方向线及线条</t>
  </si>
  <si>
    <t xml:space="preserve">1.部位:地库出入口坡道方向线及线条；
2.材料及工艺:60mm/100mm/200mm宽白色冷涂料划线；
3.线型:实线；
4.其他:未尽事宜具体详见图纸、图集、答疑、招标文件、招标文件补遗、政府相关文件、规范等其它资料，满足验收要求；
5.工作内容包含且不限于清扫、放样、画线、护线等；
</t>
  </si>
  <si>
    <t>转向箭头标识</t>
  </si>
  <si>
    <t xml:space="preserve">1.部位:转向箭头标识；
2.材料及工艺:白色冷涂料划线；
3.规格:长度3000mm；
4.其他:未尽事宜具体详见图纸、图集、答疑、招标文件、招标文件补遗、政府相关文件、规范等其它资料，满足验收要求；
5.工作内容包含且不限于清扫、放样、画线、护线等；
</t>
  </si>
  <si>
    <t>车位编号标识</t>
  </si>
  <si>
    <t xml:space="preserve">1.部位:车位编号标识；
2.材料及工艺:白色冷涂料；
3.规格:（600mm+750mm）*250mm梯形；
4.其他:未尽事宜具体详见图纸、图集、答疑、招标文件、招标文件补遗、政府相关文件、规范等其它资料，满足验收要求；
5.工作内容包含且不限于清扫、放样、画线、护线等；
</t>
  </si>
  <si>
    <t>残疾人车位标识</t>
  </si>
  <si>
    <t xml:space="preserve">1.部位:残疾人车位标识；
2.材料及工艺:白色冷涂料；
3.规格:宽*高 1030mm*1075mm；
4.其他:未尽事宜具体详见图纸、图集、答疑、招标文件、招标文件补遗、政府相关文件、规范等其它资料，满足验收要求；
5.工作内容包含且不限于清扫、放样、画线、护线等；
</t>
  </si>
  <si>
    <t>入户引导标识</t>
  </si>
  <si>
    <t xml:space="preserve">1.部位:地库地面入户引导标识；
2.材料及工艺:100mm宽白色冷涂料划线；
3.规格:箭头标识 长*宽 1720mm*1260mm；
4.其他:未尽事宜具体详见图纸、图集、答疑、招标文件、招标文件补遗、政府相关文件、规范等其它资料，满足验收要求；
5.工作内容包含且不限于清扫、放样、画线、护线等；
</t>
  </si>
  <si>
    <t>入户地坪
【长*宽 5100*3500】</t>
  </si>
  <si>
    <t xml:space="preserve">1.部位:入户地坪于地库车行道；
2.材料及工艺:白色冷涂料；
3.规格:长*宽 5100mm*3500mm；
4.组成描述:
（1）外框线为80mm宽白色冷涂料实线；
（2）1510mm高LOGO标识：图案logo，中文及英文logo；
（3）470mm高“欢迎回家”标识，240mm高“WELCOMEHOME"标识；
5.其他:未尽事宜具体详见图纸、图集、答疑、招标文件、招标文件补遗、政府相关文件、规范等其它资料，满足验收要求；
6.工作内容包含且不限于清扫、放样、画线、护线等；
</t>
  </si>
  <si>
    <t>个</t>
  </si>
  <si>
    <t>1#坡道玄关地坪
【长*宽 8010*3500】</t>
  </si>
  <si>
    <t xml:space="preserve">1.部位:1#坡道玄关地坪；
2.材料及工艺:白色冷涂料；
3.规格:长*宽 8100mm*3500mm；
4.组成描述:
（1）外框线为80mm宽白色冷涂料实线；
（2）1020mm高LOGO标识：图案logo，中文及英文logo；
（3）575mm高“欢迎回家”标识，300mm高“WELCOMEHOME"标识；
5.其他:未尽事宜具体详见图纸、图集、答疑、招标文件、招标文件补遗、政府相关文件、规范等其它资料，满足验收要求；
6.工作内容包含且不限于清扫、放样、画线、护线等；
</t>
  </si>
  <si>
    <t>2#坡道玄关地坪
【长*宽 4200*3500】</t>
  </si>
  <si>
    <t xml:space="preserve">1.部位:2#坡道玄关地坪；
2.材料及工艺:白色冷涂料；
3.规格:长*宽 4200mm*3500mm；
4.组成描述:
（1）外框线为80mm宽白色冷涂料实线；
（2）1490mm高LOGO标识：图案logo，中文及英文logo；
（3）470mm高“欢迎回家”标识，240mm高“WELCOMEHOME"标识；
5.其他:未尽事宜具体详见图纸、图集、答疑、招标文件、招标文件补遗、政府相关文件、规范等其它资料，满足验收要求；
6.工作内容包含且不限于清扫、放样、画线、护线等；
</t>
  </si>
  <si>
    <t>3#坡道玄关地坪
【长*宽 5100*3500】</t>
  </si>
  <si>
    <t xml:space="preserve">1.部位:3#坡道玄关地坪；
2.材料及工艺:白色冷涂料；
3.规格:长*宽 5100mm*3500mm；
4.组成描述:
（1）外框线为80mm宽白色冷涂料实线；
（2）1490mm高LOGO标识：图案logo，中文及英文logo；
（3）470mm高“欢迎回家”标识，240mm高“WELCOMEHOME"标识；
5.其他:未尽事宜具体详见图纸、图集、答疑、招标文件、招标文件补遗、政府相关文件、规范等其它资料，满足验收要求；
6.工作内容包含且不限于清扫、放样、画线、护线等；
</t>
  </si>
  <si>
    <t>夹层交通划线</t>
  </si>
  <si>
    <t>归家动线</t>
  </si>
  <si>
    <t xml:space="preserve">1.部位:归家动线于4#、18#、19#楼夹层地面；
2.材料及工艺:50mm宽白色冷涂料划线；
3.线型:实线；
4.其他:未尽事宜具体详见图纸、图集、答疑、招标文件、招标文件补遗、政府相关文件、规范等其它资料，满足验收要求；
5.工作内容包含且不限于清扫、放样、画线、护线等；
</t>
  </si>
  <si>
    <t>归家动线引导标识</t>
  </si>
  <si>
    <t xml:space="preserve">1.部位:归家动线引导标识于4#、18#、19#楼夹层地面；
2.材料及工艺:白色冷涂料；
3.规格:长*宽 1900mm*300mm；
4.组成描述:
（1）楼栋号标识，宽度按实际宽度；
（2）250mm宽250mm高双线方向箭头标识；
（3）155mm宽300mm高人物示意标识；
（3）2条130mm长30mm宽实线；；
5.其他:未尽事宜具体详见图纸、图集、答疑、招标文件、招标文件补遗、政府相关文件、规范等其它资料，满足验收要求；
6.工作内容包含且不限于清扫、放样、画线、护线等；
</t>
  </si>
  <si>
    <t>不含税小计</t>
  </si>
  <si>
    <t>元</t>
  </si>
  <si>
    <t>反光凸镜</t>
  </si>
  <si>
    <t xml:space="preserve">1.规格：直径800mm；
2.ABS背板，铝合金边框，PC防爆镜面，镀锌安装件；
3.未尽事宜具体详见图纸、图集、答疑、招标文件、招标文件补遗、政府相关文件、规范等其它资料，满足验收要求；
</t>
  </si>
  <si>
    <t>橡塑防撞护角</t>
  </si>
  <si>
    <t xml:space="preserve">1.规格：高*宽*厚 800*95*10mm，黑白色并贴有反光晶格；
2.材料及特征描述:橡塑材料,贴反光膜(反光年限7年以上),膨胀螺丝固定于墙柱阳角面,警示车辆,同时将车辆与墙柱不慎发生碰撞时损失减少至最低,护角下端离地面120mm处；
3.其他:未尽事宜具体详见图纸、图集、答疑、招标文件、招标文件补遗、政府相关文件、规范等其它资料，满足验收要求；
</t>
  </si>
  <si>
    <t>只</t>
  </si>
  <si>
    <t>铝合金防撞护角</t>
  </si>
  <si>
    <t xml:space="preserve">1.规格:高*宽*厚：800*50*0.8mm，银灰色铝合金；
2.表面铝合金型材0.8mm厚,内衬8厚胶条/ 铸模橡胶、一次成型,专业胶水粘贴于临车道入户柱阳角面,同时将车辆与墙柱不慎发生碰撞时损失减少至最低,护角下端离地面30mm处；
3.其他:未尽事宜具体详见图纸、图集、答疑、招标文件、招标文件补遗、政府相关文件、规范等其它资料，满足验收要求；
</t>
  </si>
  <si>
    <t>铝合金挡轮器</t>
  </si>
  <si>
    <t xml:space="preserve">1.规格:600*65*80mm，银灰色铝合金膨胀螺栓固定；
2.其他:未尽事宜具体详见图纸、图集、答疑、招标文件、招标文件补遗、政府相关文件、规范等其它资料，满足验收要求；
</t>
  </si>
  <si>
    <t>减速道钉</t>
  </si>
  <si>
    <t xml:space="preserve">1.规格:直径35mm*5mm，间距35mm；
2.材质:304不锈钢光面，银灰色；
3.其他:未尽事宜具体详见图纸、图集、答疑、招标文件、招标文件补遗、政府相关文件、规范等其它资料，满足验收要求；
</t>
  </si>
  <si>
    <t>入户导视牌</t>
  </si>
  <si>
    <t xml:space="preserve">1.规格：长*高：1200mm*180mm；
2.侧面规格：梯形 上底240mm，下底60mm，两斜边长180mm；
3.材质：1.2mm不锈钢咖色烤漆，折盒；
4.图文信息激光镂空，内衬2mm透光亚克力板,内置LED灯源；
5.字体:方正准圆简体，字高70mm；
6.要求:导视吊牌为不锈钢烤漆制作箱体，具体制作工艺由专业厂家二次深化；
7.其他:未尽事宜具体详见图纸、图集、答疑、招标文件、招标文件补遗、政府相关文件、规范等其它资料，满足验收要求；
</t>
  </si>
  <si>
    <t>块</t>
  </si>
  <si>
    <t>行车导视牌</t>
  </si>
  <si>
    <t xml:space="preserve">1.规格:长*高 2500mm*250mm；
2.侧面规格：梯形 上底310mm，下底60mm，两斜边长250mm；
3.材质：1.2mm不锈钢咖色烤漆，折盒；
4.图文信息激光镂空，内衬2mm透光亚克力板,内置LED灯源；
5.字体:方正准圆简体，字高100mm；
6.要求:导视吊牌为不锈钢烤漆制作箱体，具体制作工艺由专业厂家二次深化；
7.其他:未尽事宜具体详见图纸、图集、答疑、招标文件、招标文件补遗、政府相关文件、规范等其它资料，满足验收要求；
</t>
  </si>
  <si>
    <t>车位牌</t>
  </si>
  <si>
    <t xml:space="preserve">1.规格:长*高 500mm*200mm；
2.材质：1.2mm不锈钢咖色烤漆；
3.图文信息丝网印刷；
4.3mm透明亚克力插槽，内容印刷替换；
5.字体为方正准圆简体，高20mm；
6.要求:具体制作工艺由专业厂家二次深化；
7.其他:未尽事宜具体详见图纸、图集、答疑、招标文件、招标文件补遗、政府相关文件、规范等其它资料，满足验收要求；
</t>
  </si>
  <si>
    <t>地库柱面彩绘</t>
  </si>
  <si>
    <t>柱面50mm宽线条
于A区/C区非人防</t>
  </si>
  <si>
    <t xml:space="preserve">1.部位:A区/C区非人防 邻车道柱面线条
2.线条宽度:50mm宽
3.油漆品种:0944 1.9YR4/1 深色防霉涂料，色号以CBCC中国建筑色卡为依据
4.刷漆遍数:2遍，清漆+调和漆
5.基层类型 :底色防霉涂料（其他单位施工）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</si>
  <si>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m</t>
  </si>
  <si>
    <t>柱面50mm宽线条
于B区</t>
  </si>
  <si>
    <t xml:space="preserve">1.部位:B区 邻车道柱面线条
2.线条宽度:50mm宽
3.油漆品种:0323 10RP4.5/3.2 深色防霉涂料，色号以CBCC中国建筑色卡为依据
4.刷漆遍数:2遍，清漆+调和漆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</si>
  <si>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柱面深色防霉涂料
于C区人防</t>
  </si>
  <si>
    <t xml:space="preserve">1.部位:C区人防 柱子四周900mm高
2.油漆品种:1093 2.5YR 6.5/9.6 深色防霉涂料，色号以CBCC中国建筑色卡为依据
3.刷漆遍数:2遍，清漆+调和漆
4.基层类型:底色防霉涂料（其他单位施工）
5.基层清理:基层清理修补至表面无灰尘、油渍、污垢,且表面光滑,钉眼已用腻子填平,打磨光滑；
6.其他:未尽事宜具体详见图纸、图集、答疑、招标文件、招标文件补遗、政府相关文件、规范等其它资料，满足验收要求；
</t>
  </si>
  <si>
    <t>柱面20mm宽线条
于A区/C区非人防</t>
  </si>
  <si>
    <t xml:space="preserve">1.部位:A区/C区非人防 邻车道柱面线条
2.线条宽度:20mm宽
3.油漆品种:0944 1.9YR4/1 深色防霉涂料，色号以CBCC中国建筑色卡为依据
4.刷漆遍数:2遍，清漆+调和漆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</si>
  <si>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柱面20mm宽线条
于B区</t>
  </si>
  <si>
    <t xml:space="preserve">1.部位:B区 邻车道柱面线条
2.线条宽度:20mm宽
3.油漆品种:0323 10RP4.5/3.2 深色防霉涂料，色号以CBCC中国建筑色卡为依据
4.刷漆遍数:2遍，清漆+调和漆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</si>
  <si>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柱面15mm宽线条</t>
  </si>
  <si>
    <t xml:space="preserve">1.部位:A区/B区/C区非人防 邻车道柱面线条
2.线条宽度:15mm宽
3.油漆品种:1714 N3.75 深灰防霉涂料，色号以CBCC中国建筑色卡为依据
4.刷漆遍数:2遍，清漆+调和漆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</si>
  <si>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柱面字体：区位文字</t>
  </si>
  <si>
    <t xml:space="preserve">1.部位:柱面
2.材料品种:1714 N3.75 深灰防霉涂料，色号以CBCC中国建筑色卡为依据
3.类型:丝网印刷2遍以上
4.规格尺寸:
（1）A/B/C区位字母宽*高：105mm*230mm；
（2）ZONE字母宽*高：105mm*40mm；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</si>
  <si>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柱面图案LOGO
于A区/C区非人防</t>
  </si>
  <si>
    <t xml:space="preserve">1.部位:A区/C区非人防 柱面图案LOGO
2.材料品种:0944 1.9YR4/1 深色防霉涂料，色号以CBCC中国建筑色卡为依据
3.类型:丝网印刷2遍以上
4.规格尺寸:图案LOGO 宽*高：245mm*200mm；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</si>
  <si>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柱面图案LOGO
于B区</t>
  </si>
  <si>
    <t xml:space="preserve">1.部位:B区 柱面图案LOGO
2.材料品种:0323 10RP4.5/3.2 深色防霉涂料，色号以CBCC中国建筑色卡为依据
3.类型:丝网印刷2遍以上
4.规格尺寸:图案LOGO 宽*高：245mm*200mm；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</si>
  <si>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柱面中英文LOGO
于A区/C区非人防</t>
  </si>
  <si>
    <t xml:space="preserve">1.部位:A区/C区非人防 柱面中英文LOGO
2.材料品种:0944 1.9YR4/1 深色防霉涂料，色号以CBCC中国建筑色卡为依据
3.类型:丝网印刷2遍以上
4.规格尺寸:中文logo宽245mm，英文logo柱宽均匀分布，整体高度75mm；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</si>
  <si>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柱面中英文LOGO
于B区</t>
  </si>
  <si>
    <t xml:space="preserve">1.部位:B区 柱面中英文LOGO
2.材料品种:0323 10RP4.5/3.2 深色防霉涂料，色号以CBCC中国建筑色卡为依据
3.类型:丝网印刷2遍以上
4.规格尺寸:中文logo宽245mm，英文logo柱宽均匀分布，整体高度75mm；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</si>
  <si>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地库墙面彩绘</t>
  </si>
  <si>
    <t>普通墙面10mm宽线条
于A区/C区非人防</t>
  </si>
  <si>
    <t xml:space="preserve">1.部位:A区/C区非人防 普通墙面线条
2.线条宽度:10mm宽，每间隔1500mm一条
3.油漆品种:0944 1.9YR4/1 深色防霉涂料，色号以CBCC中国建筑色卡为依据
4.刷漆遍数:2遍，清漆+调和漆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</si>
  <si>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普通墙面10mm宽线条
于B区</t>
  </si>
  <si>
    <t xml:space="preserve">1.部位:B区 普通墙面线条
2.线条宽度:10mm宽，每间隔1500mm一条
3.油漆品种:0323 10RP4.5/3.2 深色防霉涂料，色号以CBCC中国建筑色卡为依据
4.刷漆遍数:2遍，清漆+调和漆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</si>
  <si>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特殊墙面LOGO
于A区/C区非人防</t>
  </si>
  <si>
    <t xml:space="preserve">1.部位:A区/C区非人防 特殊墙面图案及中英文LOGO
2.材料品种:0944 1.9YR4/1 深色防霉涂料，色号以CBCC中国建筑色卡为依据
3.类型:丝网印刷2遍以上
4.规格尺寸:LOGO整体 宽*高：950mm*700mm；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</si>
  <si>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特殊墙面LOGO
于B区</t>
  </si>
  <si>
    <t xml:space="preserve">1.部位:B区 特殊墙面图案及中英文LOGO
2.材料品种:0323 10RP4.5/3.2 深色防霉涂料，色号以CBCC中国建筑色卡为依据
3.类型:丝网印刷2遍以上
4.规格尺寸:LOGO整体 宽*高：950mm*700mm；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</si>
  <si>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特殊墙面LOGO
于C区人防</t>
  </si>
  <si>
    <t xml:space="preserve">1.部位:C区人防 特殊墙面图案及中英文LOGO
2.材料品种:白色防霉涂料
3.类型:丝网印刷2遍以上
4.规格尺寸:LOGO整体 宽*高：950mm*700mm；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</si>
  <si>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掉头墙面30mm宽线条
于A区/C区非人防</t>
  </si>
  <si>
    <t xml:space="preserve">1.部位:A区/C区非人防 掉头墙面横向线条
2.线条宽度:30mm宽
3.油漆品种:0944 1.9YR4/1 深色防霉涂料，色号以CBCC中国建筑色卡为依据
4.刷漆遍数:2遍，清漆+调和漆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</si>
  <si>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掉头墙面深色防霉涂料
于A区/C区非人防</t>
  </si>
  <si>
    <t xml:space="preserve">1.部位:A区/C区非人防 掉头墙面箭头标识底面涂料
2.油漆品种:0944 1.9YR4/1 深色防霉涂料，色号以CBCC中国建筑色卡为依据
3.刷漆遍数:2遍，清漆+调和漆
4.基层类型:底色防霉涂料（其他单位施工）
5.基层清理:基层清理修补至表面无灰尘、油渍、污垢,且表面光滑,钉眼已用腻子填平,打磨光滑；
6.其他:未尽事宜具体详见图纸、图集、答疑、招标文件、招标文件补遗、政府相关文件、规范等其它资料，满足验收要求；
</t>
  </si>
  <si>
    <t>掉头墙面东方明珠图案
于A区/C区非人防</t>
  </si>
  <si>
    <t xml:space="preserve">1.部位:A区/C区非人防 掉头墙面东方明珠图案
2.材料品种:0944 1.9YR4/1 深色防霉涂料，色号以CBCC中国建筑色卡为依据
3.类型:丝网印刷2遍以上
4.规格尺寸:图案整体 宽*高：2950mm*1590mm；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</si>
  <si>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掉头墙面箭头标识
于A区/C区非人防</t>
  </si>
  <si>
    <t xml:space="preserve">1.部位:A区/C区非人防 掉头墙面箭头标识
2.材料品种:白色防霉涂料
3.类型:丝网印刷2遍以上
4.规格尺寸:宽*高：720mm*900mm；
5.基层类型:0944 1.9YR4/1 深色防霉涂料
6.其他:未尽事宜具体详见图纸、图集、答疑、招标文件、招标文件补遗、政府相关文件、规范等其它资料，满足验收要求；
</t>
  </si>
  <si>
    <t>掉头墙面文字标识
于A区/C区非人防</t>
  </si>
  <si>
    <t xml:space="preserve">1.部位:A区/C区非人防 掉头墙面文字标识
2.材料品种:白色防霉涂料
3.类型:丝网印刷2遍以上
4.规格尺寸:宽*高：855mm*150mm；
5.基层类型:0944 1.9YR4/1 深色防霉涂料
6.其他:未尽事宜具体详见图纸、图集、答疑、招标文件、招标文件补遗、政府相关文件、规范等其它资料，满足验收要求；
</t>
  </si>
  <si>
    <t>掉头墙面箭头标识
于C区人防</t>
  </si>
  <si>
    <t xml:space="preserve">1.部位:C区人防 掉头墙面箭头标识
2.材料品种:1093 2.5YR 6.5/9.6 深色防霉涂料，色号以CBCC中国建筑色卡为依据
3.类型:丝网印刷2遍以上
4.规格尺寸:宽*高：720mm*900mm；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</si>
  <si>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掉头墙面文字标识
于C区人防</t>
  </si>
  <si>
    <t xml:space="preserve">1.部位:C区人防 掉头墙面文字标识
2.材料品种:1093 2.5YR 6.5/9.6 深色防霉涂料，色号以CBCC中国建筑色卡为依据
3.类型:丝网印刷2遍以上
4.规格尺寸:宽*高：855mm*150mm；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</si>
  <si>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夹层墙面彩绘</t>
  </si>
  <si>
    <t>墙面10mm宽线条
于夹层</t>
  </si>
  <si>
    <t xml:space="preserve">1.部位:4#、18#、19#楼夹层墙面
2.线条宽度:10mm宽，每1500mm一条
3.油漆品种:0944 1.9YR4/1 深色防霉涂料，色号以CBCC中国建筑色卡为依据
4.刷漆遍数:2遍，清漆+调和漆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</si>
  <si>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墙面LOGO
于夹层</t>
  </si>
  <si>
    <t xml:space="preserve">1.部位:4#、18#、19#楼夹层墙面LOGO
2.材料品种:0944 1.9YR4/1 深色防霉涂料，色号以CBCC中国建筑色卡为依据
3.类型:丝网印刷2遍以上
4.规格尺寸:LOGO整体 宽*高：950mm*700mm；每5米设置
5.基层类型:底色防霉涂料（其他单位施工）
6.基层清理:基层清理修补至表面无灰尘、油渍、污垢,且表面光滑,钉眼已用腻子填平,打磨光滑；
7.其他:未尽事宜具体详见图纸、图集、答疑、招标文件、招标文件补遗、政府相关文件、规范等其它资料，满足验收要求；
</t>
  </si>
  <si>
    <t>项 目 名 称</t>
  </si>
  <si>
    <t>单位</t>
  </si>
  <si>
    <t>金额（元）
（不含税）</t>
  </si>
  <si>
    <t>临时设施费及现场仓储保管费</t>
  </si>
  <si>
    <t>项</t>
  </si>
  <si>
    <t>深化设计费</t>
  </si>
  <si>
    <t>检验试验费</t>
  </si>
  <si>
    <t>环境保护费</t>
  </si>
  <si>
    <t>成品保护费</t>
  </si>
  <si>
    <t>夜间施工费</t>
  </si>
  <si>
    <t>二次搬运费</t>
  </si>
  <si>
    <t>已完工程及设备保护费</t>
  </si>
  <si>
    <t>安全文明施工措施费</t>
  </si>
  <si>
    <t>垃圾清运费用(运至总包指定地点）</t>
  </si>
  <si>
    <t>完工清洁费</t>
  </si>
  <si>
    <t>城镇职工基本社会保险费</t>
  </si>
  <si>
    <t>其他措施费</t>
  </si>
  <si>
    <t>材料样板</t>
  </si>
  <si>
    <t>按设计师封样材料样板进行提供</t>
  </si>
  <si>
    <t>交通划线及交通标识验收咨询费</t>
  </si>
  <si>
    <r>
      <rPr>
        <sz val="11"/>
        <color theme="1"/>
        <rFont val="宋体"/>
        <charset val="134"/>
      </rPr>
      <t>配合甲方完成机动车停车场库测量测绘，并通过交警总队、路政及市交通委等相关政府部门验收，由此可能按验收版图纸先行进场施工（包含为了达到验收要求需要做的部分或全部</t>
    </r>
    <r>
      <rPr>
        <sz val="11"/>
        <color rgb="FFFF0000"/>
        <rFont val="宋体"/>
        <charset val="134"/>
      </rPr>
      <t>地上及车库</t>
    </r>
    <r>
      <rPr>
        <sz val="11"/>
        <color theme="1"/>
        <rFont val="宋体"/>
        <charset val="134"/>
      </rPr>
      <t>交通标识费用），并在通过上述验收后，二次进场</t>
    </r>
    <r>
      <rPr>
        <sz val="11"/>
        <color rgb="FFFF0000"/>
        <rFont val="宋体"/>
        <charset val="134"/>
      </rPr>
      <t>根据甲方要求</t>
    </r>
    <r>
      <rPr>
        <sz val="11"/>
        <color theme="1"/>
        <rFont val="宋体"/>
        <charset val="134"/>
      </rPr>
      <t>进行拆除、清洗，再按交付版图纸要求重新施工，并通过甲方交付验收</t>
    </r>
  </si>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</sst>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DBNum2][$RMB]General;[Red][DBNum2][$RMB]General"/>
  </numFmts>
  <fonts count="49">
    <font>
      <sz val="9"/>
      <color theme="1"/>
      <name val="??"/>
      <charset val="134"/>
      <scheme val="minor"/>
    </font>
    <font>
      <sz val="12"/>
      <color theme="1"/>
      <name val="宋体"/>
      <charset val="134"/>
    </font>
    <font>
      <sz val="14"/>
      <color theme="1"/>
      <name val="宋体"/>
      <charset val="134"/>
    </font>
    <font>
      <sz val="11"/>
      <color theme="1"/>
      <name val="宋体"/>
      <charset val="134"/>
    </font>
    <font>
      <sz val="9"/>
      <color theme="1"/>
      <name val="宋体"/>
      <charset val="134"/>
    </font>
    <font>
      <b/>
      <sz val="20"/>
      <name val="宋体"/>
      <charset val="134"/>
    </font>
    <font>
      <sz val="12"/>
      <name val="宋体"/>
      <charset val="134"/>
    </font>
    <font>
      <b/>
      <sz val="14"/>
      <name val="宋体"/>
      <charset val="134"/>
    </font>
    <font>
      <b/>
      <sz val="12"/>
      <name val="宋体"/>
      <charset val="134"/>
    </font>
    <font>
      <b/>
      <sz val="12"/>
      <color theme="1"/>
      <name val="宋体"/>
      <charset val="134"/>
    </font>
    <font>
      <sz val="11"/>
      <name val="宋体"/>
      <charset val="134"/>
    </font>
    <font>
      <b/>
      <sz val="10"/>
      <color theme="1"/>
      <name val="宋体"/>
      <charset val="134"/>
    </font>
    <font>
      <b/>
      <sz val="9"/>
      <color theme="1"/>
      <name val="宋体"/>
      <charset val="134"/>
    </font>
    <font>
      <b/>
      <sz val="18"/>
      <name val="宋体"/>
      <charset val="134"/>
    </font>
    <font>
      <b/>
      <sz val="11"/>
      <name val="宋体"/>
      <charset val="134"/>
    </font>
    <font>
      <b/>
      <sz val="11"/>
      <color theme="1"/>
      <name val="宋体"/>
      <charset val="134"/>
    </font>
    <font>
      <sz val="22"/>
      <color theme="1"/>
      <name val="宋体"/>
      <charset val="134"/>
    </font>
    <font>
      <b/>
      <sz val="22"/>
      <name val="宋体"/>
      <charset val="134"/>
    </font>
    <font>
      <sz val="11"/>
      <name val="微软雅黑"/>
      <charset val="134"/>
    </font>
    <font>
      <sz val="12"/>
      <name val="微软雅黑"/>
      <charset val="134"/>
    </font>
    <font>
      <b/>
      <sz val="16"/>
      <name val="微软雅黑"/>
      <charset val="134"/>
    </font>
    <font>
      <b/>
      <sz val="11"/>
      <name val="微软雅黑"/>
      <charset val="134"/>
    </font>
    <font>
      <sz val="10"/>
      <name val="微软雅黑"/>
      <charset val="134"/>
    </font>
    <font>
      <b/>
      <sz val="24"/>
      <name val="黑体"/>
      <charset val="134"/>
    </font>
    <font>
      <sz val="10"/>
      <name val="宋体"/>
      <charset val="134"/>
    </font>
    <font>
      <sz val="11"/>
      <color theme="1"/>
      <name val="??"/>
      <charset val="134"/>
      <scheme val="minor"/>
    </font>
    <font>
      <u/>
      <sz val="11"/>
      <color rgb="FF0000FF"/>
      <name val="??"/>
      <charset val="0"/>
      <scheme val="minor"/>
    </font>
    <font>
      <u/>
      <sz val="11"/>
      <color rgb="FF800080"/>
      <name val="??"/>
      <charset val="0"/>
      <scheme val="minor"/>
    </font>
    <font>
      <sz val="11"/>
      <color rgb="FFFF0000"/>
      <name val="??"/>
      <charset val="0"/>
      <scheme val="minor"/>
    </font>
    <font>
      <b/>
      <sz val="18"/>
      <color theme="3"/>
      <name val="??"/>
      <charset val="134"/>
      <scheme val="minor"/>
    </font>
    <font>
      <i/>
      <sz val="11"/>
      <color rgb="FF7F7F7F"/>
      <name val="??"/>
      <charset val="0"/>
      <scheme val="minor"/>
    </font>
    <font>
      <b/>
      <sz val="15"/>
      <color theme="3"/>
      <name val="??"/>
      <charset val="134"/>
      <scheme val="minor"/>
    </font>
    <font>
      <b/>
      <sz val="13"/>
      <color theme="3"/>
      <name val="??"/>
      <charset val="134"/>
      <scheme val="minor"/>
    </font>
    <font>
      <b/>
      <sz val="11"/>
      <color theme="3"/>
      <name val="??"/>
      <charset val="134"/>
      <scheme val="minor"/>
    </font>
    <font>
      <sz val="11"/>
      <color rgb="FF3F3F76"/>
      <name val="??"/>
      <charset val="0"/>
      <scheme val="minor"/>
    </font>
    <font>
      <b/>
      <sz val="11"/>
      <color rgb="FF3F3F3F"/>
      <name val="??"/>
      <charset val="0"/>
      <scheme val="minor"/>
    </font>
    <font>
      <b/>
      <sz val="11"/>
      <color rgb="FFFA7D00"/>
      <name val="??"/>
      <charset val="0"/>
      <scheme val="minor"/>
    </font>
    <font>
      <b/>
      <sz val="11"/>
      <color rgb="FFFFFFFF"/>
      <name val="??"/>
      <charset val="0"/>
      <scheme val="minor"/>
    </font>
    <font>
      <sz val="11"/>
      <color rgb="FFFA7D00"/>
      <name val="??"/>
      <charset val="0"/>
      <scheme val="minor"/>
    </font>
    <font>
      <b/>
      <sz val="11"/>
      <color theme="1"/>
      <name val="??"/>
      <charset val="0"/>
      <scheme val="minor"/>
    </font>
    <font>
      <sz val="11"/>
      <color rgb="FF006100"/>
      <name val="??"/>
      <charset val="0"/>
      <scheme val="minor"/>
    </font>
    <font>
      <sz val="11"/>
      <color rgb="FF9C0006"/>
      <name val="??"/>
      <charset val="0"/>
      <scheme val="minor"/>
    </font>
    <font>
      <sz val="11"/>
      <color rgb="FF9C6500"/>
      <name val="??"/>
      <charset val="0"/>
      <scheme val="minor"/>
    </font>
    <font>
      <sz val="11"/>
      <color theme="0"/>
      <name val="??"/>
      <charset val="0"/>
      <scheme val="minor"/>
    </font>
    <font>
      <sz val="11"/>
      <color theme="1"/>
      <name val="??"/>
      <charset val="0"/>
      <scheme val="minor"/>
    </font>
    <font>
      <sz val="9"/>
      <name val="宋体"/>
      <charset val="134"/>
    </font>
    <font>
      <sz val="11"/>
      <color rgb="FFFF0000"/>
      <name val="宋体"/>
      <charset val="134"/>
    </font>
    <font>
      <b/>
      <sz val="10"/>
      <name val="微软雅黑"/>
      <charset val="134"/>
    </font>
    <font>
      <b/>
      <u/>
      <sz val="10"/>
      <name val="微软雅黑"/>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25" fillId="0" borderId="0" applyFont="0" applyFill="0" applyBorder="0" applyAlignment="0" applyProtection="0">
      <alignment vertical="center"/>
    </xf>
    <xf numFmtId="44" fontId="25" fillId="0" borderId="0" applyFont="0" applyFill="0" applyBorder="0" applyAlignment="0" applyProtection="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42" fontId="25"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2" borderId="18"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33" fillId="0" borderId="20" applyNumberFormat="0" applyFill="0" applyAlignment="0" applyProtection="0">
      <alignment vertical="center"/>
    </xf>
    <xf numFmtId="0" fontId="33" fillId="0" borderId="0" applyNumberFormat="0" applyFill="0" applyBorder="0" applyAlignment="0" applyProtection="0">
      <alignment vertical="center"/>
    </xf>
    <xf numFmtId="0" fontId="34" fillId="3" borderId="21" applyNumberFormat="0" applyAlignment="0" applyProtection="0">
      <alignment vertical="center"/>
    </xf>
    <xf numFmtId="0" fontId="35" fillId="4" borderId="22" applyNumberFormat="0" applyAlignment="0" applyProtection="0">
      <alignment vertical="center"/>
    </xf>
    <xf numFmtId="0" fontId="36" fillId="4" borderId="21" applyNumberFormat="0" applyAlignment="0" applyProtection="0">
      <alignment vertical="center"/>
    </xf>
    <xf numFmtId="0" fontId="37" fillId="5" borderId="23" applyNumberFormat="0" applyAlignment="0" applyProtection="0">
      <alignment vertical="center"/>
    </xf>
    <xf numFmtId="0" fontId="38" fillId="0" borderId="24" applyNumberFormat="0" applyFill="0" applyAlignment="0" applyProtection="0">
      <alignment vertical="center"/>
    </xf>
    <xf numFmtId="0" fontId="39" fillId="0" borderId="25" applyNumberFormat="0" applyFill="0" applyAlignment="0" applyProtection="0">
      <alignment vertical="center"/>
    </xf>
    <xf numFmtId="0" fontId="40" fillId="6" borderId="0" applyNumberFormat="0" applyBorder="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45" fillId="0" borderId="0">
      <alignment vertical="center"/>
    </xf>
    <xf numFmtId="0" fontId="45" fillId="0" borderId="0"/>
    <xf numFmtId="0" fontId="45" fillId="0" borderId="0"/>
    <xf numFmtId="0" fontId="6" fillId="0" borderId="0"/>
    <xf numFmtId="0" fontId="6" fillId="0" borderId="0">
      <alignment vertical="center"/>
    </xf>
    <xf numFmtId="0" fontId="6" fillId="0" borderId="0"/>
  </cellStyleXfs>
  <cellXfs count="135">
    <xf numFmtId="0" fontId="0" fillId="0" borderId="0" xfId="49"/>
    <xf numFmtId="0" fontId="1" fillId="0" borderId="0" xfId="49" applyFont="1" applyFill="1" applyAlignment="1">
      <alignment vertical="center"/>
    </xf>
    <xf numFmtId="0" fontId="2" fillId="0" borderId="0" xfId="49" applyFont="1" applyFill="1"/>
    <xf numFmtId="0" fontId="3" fillId="0" borderId="0" xfId="49" applyFont="1" applyFill="1"/>
    <xf numFmtId="0" fontId="4" fillId="0" borderId="0" xfId="49" applyFont="1" applyFill="1"/>
    <xf numFmtId="0" fontId="4" fillId="0" borderId="0" xfId="49" applyFont="1" applyFill="1" applyAlignment="1">
      <alignment horizontal="center"/>
    </xf>
    <xf numFmtId="176" fontId="4" fillId="0" borderId="0" xfId="49" applyNumberFormat="1" applyFont="1" applyFill="1"/>
    <xf numFmtId="0" fontId="5" fillId="0" borderId="0" xfId="49" applyFont="1" applyFill="1" applyAlignment="1">
      <alignment horizontal="center" vertical="center" wrapText="1"/>
    </xf>
    <xf numFmtId="176" fontId="5" fillId="0" borderId="0" xfId="49" applyNumberFormat="1" applyFont="1" applyFill="1" applyAlignment="1">
      <alignment horizontal="center" vertical="center" wrapText="1"/>
    </xf>
    <xf numFmtId="0" fontId="6" fillId="0" borderId="0" xfId="49" applyFont="1" applyFill="1" applyAlignment="1">
      <alignment horizontal="left" vertical="center" wrapText="1"/>
    </xf>
    <xf numFmtId="0" fontId="6" fillId="0" borderId="0" xfId="49" applyFont="1" applyFill="1" applyAlignment="1">
      <alignment horizontal="center" vertical="center" wrapText="1"/>
    </xf>
    <xf numFmtId="176" fontId="6" fillId="0" borderId="0" xfId="49" applyNumberFormat="1" applyFont="1" applyFill="1" applyAlignment="1">
      <alignment horizontal="right" vertical="center" wrapText="1"/>
    </xf>
    <xf numFmtId="0" fontId="7" fillId="0" borderId="1" xfId="49"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49" applyFont="1" applyFill="1" applyBorder="1" applyAlignment="1">
      <alignment horizontal="left" vertical="center" wrapText="1"/>
    </xf>
    <xf numFmtId="0" fontId="6" fillId="0" borderId="1" xfId="49" applyFont="1" applyFill="1" applyBorder="1" applyAlignment="1">
      <alignment horizontal="center" vertical="center" wrapText="1"/>
    </xf>
    <xf numFmtId="176" fontId="6" fillId="0" borderId="1" xfId="49" applyNumberFormat="1" applyFont="1" applyFill="1" applyBorder="1" applyAlignment="1">
      <alignment horizontal="right" vertical="center" wrapText="1"/>
    </xf>
    <xf numFmtId="0" fontId="3" fillId="0" borderId="1" xfId="49" applyFont="1" applyFill="1" applyBorder="1"/>
    <xf numFmtId="0" fontId="3" fillId="0" borderId="1" xfId="49" applyFont="1" applyFill="1" applyBorder="1" applyAlignment="1">
      <alignment vertical="center" wrapText="1"/>
    </xf>
    <xf numFmtId="0" fontId="3" fillId="0" borderId="1" xfId="49" applyFont="1" applyBorder="1" applyAlignment="1">
      <alignment vertical="center" wrapText="1"/>
    </xf>
    <xf numFmtId="0" fontId="8" fillId="0" borderId="1" xfId="49" applyFont="1" applyFill="1" applyBorder="1" applyAlignment="1">
      <alignment horizontal="center" vertical="center" wrapText="1"/>
    </xf>
    <xf numFmtId="176" fontId="8" fillId="0" borderId="1" xfId="49" applyNumberFormat="1" applyFont="1" applyFill="1" applyBorder="1" applyAlignment="1">
      <alignment horizontal="right" vertical="center" wrapText="1"/>
    </xf>
    <xf numFmtId="176" fontId="4" fillId="0" borderId="0" xfId="49" applyNumberFormat="1" applyFont="1" applyFill="1" applyAlignment="1">
      <alignment vertical="center"/>
    </xf>
    <xf numFmtId="0" fontId="3" fillId="0" borderId="0" xfId="49" applyFont="1" applyFill="1" applyAlignment="1"/>
    <xf numFmtId="0" fontId="1" fillId="0" borderId="0" xfId="49" applyFont="1" applyFill="1"/>
    <xf numFmtId="0" fontId="1" fillId="0" borderId="0" xfId="49" applyFont="1" applyFill="1" applyAlignment="1">
      <alignment horizontal="center" vertical="center"/>
    </xf>
    <xf numFmtId="0" fontId="1" fillId="0" borderId="0" xfId="49" applyFont="1" applyFill="1" applyAlignment="1">
      <alignment horizontal="center"/>
    </xf>
    <xf numFmtId="0" fontId="9" fillId="0" borderId="0" xfId="49" applyFont="1" applyFill="1" applyAlignment="1"/>
    <xf numFmtId="0" fontId="4" fillId="0" borderId="0" xfId="49" applyFont="1" applyFill="1" applyAlignment="1"/>
    <xf numFmtId="176" fontId="4" fillId="0" borderId="0" xfId="49" applyNumberFormat="1" applyFont="1" applyFill="1" applyAlignment="1"/>
    <xf numFmtId="0" fontId="10" fillId="0" borderId="0" xfId="49" applyFont="1" applyFill="1" applyAlignment="1">
      <alignment horizontal="left" vertical="center"/>
    </xf>
    <xf numFmtId="0" fontId="10" fillId="0" borderId="0" xfId="49" applyFont="1" applyFill="1" applyAlignment="1">
      <alignment wrapText="1"/>
    </xf>
    <xf numFmtId="0" fontId="10" fillId="0" borderId="0" xfId="49" applyFont="1" applyFill="1" applyAlignment="1">
      <alignment horizontal="center" wrapText="1"/>
    </xf>
    <xf numFmtId="176" fontId="10" fillId="0" borderId="0" xfId="49" applyNumberFormat="1" applyFont="1" applyFill="1" applyAlignment="1">
      <alignment wrapText="1"/>
    </xf>
    <xf numFmtId="0" fontId="8" fillId="0" borderId="2" xfId="49" applyFont="1" applyFill="1" applyBorder="1" applyAlignment="1">
      <alignment horizontal="center" vertical="center" wrapText="1"/>
    </xf>
    <xf numFmtId="176" fontId="8" fillId="0" borderId="2" xfId="49" applyNumberFormat="1" applyFont="1" applyFill="1" applyBorder="1" applyAlignment="1">
      <alignment horizontal="center" vertical="center" wrapText="1"/>
    </xf>
    <xf numFmtId="0" fontId="8" fillId="0" borderId="3" xfId="49" applyFont="1" applyFill="1" applyBorder="1" applyAlignment="1">
      <alignment horizontal="center" vertical="center" wrapText="1"/>
    </xf>
    <xf numFmtId="176" fontId="8" fillId="0" borderId="3" xfId="49" applyNumberFormat="1" applyFont="1" applyFill="1" applyBorder="1" applyAlignment="1">
      <alignment horizontal="center" vertical="center" wrapText="1"/>
    </xf>
    <xf numFmtId="0" fontId="8" fillId="0" borderId="4" xfId="49" applyFont="1" applyFill="1" applyBorder="1" applyAlignment="1">
      <alignment horizontal="center" vertical="center" wrapText="1"/>
    </xf>
    <xf numFmtId="0" fontId="8" fillId="0" borderId="5" xfId="49" applyFont="1" applyFill="1" applyBorder="1" applyAlignment="1">
      <alignment horizontal="center" vertical="center" wrapText="1"/>
    </xf>
    <xf numFmtId="176" fontId="8" fillId="0" borderId="5" xfId="49" applyNumberFormat="1" applyFont="1" applyFill="1" applyBorder="1" applyAlignment="1">
      <alignment horizontal="center" vertical="center" wrapText="1"/>
    </xf>
    <xf numFmtId="176" fontId="8" fillId="0" borderId="6" xfId="49" applyNumberFormat="1" applyFont="1" applyFill="1" applyBorder="1" applyAlignment="1">
      <alignment horizontal="center" vertical="center" wrapText="1"/>
    </xf>
    <xf numFmtId="0" fontId="8" fillId="0" borderId="4" xfId="49" applyFont="1" applyFill="1" applyBorder="1" applyAlignment="1">
      <alignment horizontal="left" vertical="center" wrapText="1"/>
    </xf>
    <xf numFmtId="0" fontId="8" fillId="0" borderId="5" xfId="49" applyFont="1" applyFill="1" applyBorder="1" applyAlignment="1">
      <alignment horizontal="left" vertical="center" wrapText="1"/>
    </xf>
    <xf numFmtId="176" fontId="8" fillId="0" borderId="5" xfId="49" applyNumberFormat="1" applyFont="1" applyFill="1" applyBorder="1" applyAlignment="1">
      <alignment horizontal="left" vertical="center" wrapText="1"/>
    </xf>
    <xf numFmtId="176" fontId="8" fillId="0" borderId="6" xfId="49" applyNumberFormat="1" applyFont="1" applyFill="1" applyBorder="1" applyAlignment="1">
      <alignment vertical="center" wrapText="1"/>
    </xf>
    <xf numFmtId="0" fontId="6" fillId="0" borderId="1" xfId="49" applyFont="1" applyFill="1" applyBorder="1" applyAlignment="1">
      <alignment vertical="center" wrapText="1"/>
    </xf>
    <xf numFmtId="0" fontId="6" fillId="0" borderId="1" xfId="49" applyFont="1" applyFill="1" applyBorder="1" applyAlignment="1">
      <alignment horizontal="left" vertical="top" wrapText="1"/>
    </xf>
    <xf numFmtId="176" fontId="6" fillId="0" borderId="1" xfId="49" applyNumberFormat="1" applyFont="1" applyFill="1" applyBorder="1" applyAlignment="1">
      <alignment vertical="center" wrapText="1"/>
    </xf>
    <xf numFmtId="0" fontId="6" fillId="0" borderId="1" xfId="49" applyFont="1" applyFill="1" applyBorder="1" applyAlignment="1">
      <alignment vertical="top" wrapText="1"/>
    </xf>
    <xf numFmtId="176" fontId="6" fillId="0" borderId="5" xfId="49" applyNumberFormat="1" applyFont="1" applyFill="1" applyBorder="1" applyAlignment="1">
      <alignment vertical="center" wrapText="1"/>
    </xf>
    <xf numFmtId="0" fontId="8" fillId="0" borderId="6" xfId="49" applyFont="1" applyFill="1" applyBorder="1" applyAlignment="1">
      <alignment horizontal="center" vertical="center" wrapText="1"/>
    </xf>
    <xf numFmtId="176" fontId="8" fillId="0" borderId="1" xfId="49" applyNumberFormat="1" applyFont="1" applyFill="1" applyBorder="1" applyAlignment="1">
      <alignment vertical="center" wrapText="1"/>
    </xf>
    <xf numFmtId="176" fontId="11" fillId="0" borderId="0" xfId="49" applyNumberFormat="1" applyFont="1" applyFill="1" applyAlignment="1">
      <alignment vertical="center"/>
    </xf>
    <xf numFmtId="176" fontId="1" fillId="0" borderId="0" xfId="49" applyNumberFormat="1" applyFont="1" applyFill="1"/>
    <xf numFmtId="176" fontId="1" fillId="0" borderId="0" xfId="49" applyNumberFormat="1" applyFont="1" applyFill="1" applyAlignment="1">
      <alignment horizontal="center" vertical="center"/>
    </xf>
    <xf numFmtId="176" fontId="8" fillId="0" borderId="1" xfId="49" applyNumberFormat="1" applyFont="1" applyFill="1" applyBorder="1" applyAlignment="1">
      <alignment horizontal="center" vertical="center" wrapText="1"/>
    </xf>
    <xf numFmtId="0" fontId="1" fillId="0" borderId="1" xfId="49" applyFont="1" applyFill="1" applyBorder="1" applyAlignment="1"/>
    <xf numFmtId="0" fontId="9" fillId="0" borderId="1" xfId="49" applyFont="1" applyFill="1" applyBorder="1" applyAlignment="1"/>
    <xf numFmtId="0" fontId="3" fillId="0" borderId="0" xfId="49" applyFont="1" applyFill="1" applyAlignment="1">
      <alignment vertical="center"/>
    </xf>
    <xf numFmtId="0" fontId="12" fillId="0" borderId="0" xfId="49" applyFont="1" applyFill="1"/>
    <xf numFmtId="176" fontId="5" fillId="0" borderId="0" xfId="49" applyNumberFormat="1" applyFont="1" applyFill="1" applyAlignment="1">
      <alignment horizontal="right" vertical="center" wrapText="1"/>
    </xf>
    <xf numFmtId="0" fontId="10" fillId="0" borderId="0" xfId="49" applyFont="1" applyFill="1" applyAlignment="1">
      <alignment horizontal="left" vertical="center" wrapText="1"/>
    </xf>
    <xf numFmtId="0" fontId="10" fillId="0" borderId="0" xfId="49" applyFont="1" applyFill="1" applyAlignment="1">
      <alignment horizontal="center" vertical="center" wrapText="1"/>
    </xf>
    <xf numFmtId="176" fontId="10" fillId="0" borderId="0" xfId="49" applyNumberFormat="1" applyFont="1" applyFill="1" applyAlignment="1">
      <alignment horizontal="left" vertical="center" wrapText="1"/>
    </xf>
    <xf numFmtId="176" fontId="10" fillId="0" borderId="0" xfId="49" applyNumberFormat="1" applyFont="1" applyFill="1" applyAlignment="1">
      <alignment horizontal="right" vertical="center" wrapText="1"/>
    </xf>
    <xf numFmtId="176" fontId="3" fillId="0" borderId="0" xfId="49" applyNumberFormat="1" applyFont="1" applyFill="1" applyAlignment="1">
      <alignment vertical="center"/>
    </xf>
    <xf numFmtId="0" fontId="4" fillId="0" borderId="1" xfId="49" applyFont="1" applyFill="1" applyBorder="1"/>
    <xf numFmtId="0" fontId="12" fillId="0" borderId="1" xfId="49" applyFont="1" applyFill="1" applyBorder="1"/>
    <xf numFmtId="0" fontId="9" fillId="0" borderId="0" xfId="49" applyFont="1" applyFill="1"/>
    <xf numFmtId="0" fontId="13" fillId="0" borderId="0" xfId="49" applyFont="1" applyFill="1" applyAlignment="1">
      <alignment horizontal="center" vertical="center" wrapText="1"/>
    </xf>
    <xf numFmtId="176" fontId="13" fillId="0" borderId="0" xfId="49" applyNumberFormat="1" applyFont="1" applyFill="1" applyAlignment="1">
      <alignment horizontal="center" vertical="center" wrapText="1"/>
    </xf>
    <xf numFmtId="0" fontId="10" fillId="0" borderId="0" xfId="49" applyFont="1" applyFill="1" applyAlignment="1">
      <alignment vertical="center"/>
    </xf>
    <xf numFmtId="0" fontId="6" fillId="0" borderId="0" xfId="49" applyFont="1" applyFill="1" applyAlignment="1">
      <alignment vertical="center" wrapText="1"/>
    </xf>
    <xf numFmtId="176" fontId="6" fillId="0" borderId="0" xfId="49" applyNumberFormat="1" applyFont="1" applyFill="1" applyAlignment="1">
      <alignment vertical="center" wrapText="1"/>
    </xf>
    <xf numFmtId="176" fontId="6" fillId="0" borderId="0" xfId="49" applyNumberFormat="1" applyFont="1" applyFill="1" applyAlignment="1">
      <alignment wrapText="1"/>
    </xf>
    <xf numFmtId="176" fontId="6" fillId="0" borderId="0" xfId="49" applyNumberFormat="1" applyFont="1" applyFill="1" applyAlignment="1">
      <alignment horizontal="right" wrapText="1"/>
    </xf>
    <xf numFmtId="0" fontId="14" fillId="0" borderId="4" xfId="49" applyFont="1" applyFill="1" applyBorder="1" applyAlignment="1">
      <alignment horizontal="center" vertical="center"/>
    </xf>
    <xf numFmtId="0" fontId="14" fillId="0" borderId="5" xfId="49" applyFont="1" applyFill="1" applyBorder="1" applyAlignment="1">
      <alignment horizontal="left" vertical="center"/>
    </xf>
    <xf numFmtId="0" fontId="14" fillId="0" borderId="5" xfId="49" applyFont="1" applyFill="1" applyBorder="1" applyAlignment="1">
      <alignment horizontal="center" vertical="center"/>
    </xf>
    <xf numFmtId="176" fontId="14" fillId="0" borderId="5" xfId="49" applyNumberFormat="1" applyFont="1" applyFill="1" applyBorder="1" applyAlignment="1">
      <alignment horizontal="left" vertical="center"/>
    </xf>
    <xf numFmtId="176" fontId="14" fillId="0" borderId="6" xfId="49" applyNumberFormat="1" applyFont="1" applyFill="1" applyBorder="1" applyAlignment="1">
      <alignment vertical="center"/>
    </xf>
    <xf numFmtId="0" fontId="14" fillId="0" borderId="4" xfId="49" applyFont="1" applyFill="1" applyBorder="1" applyAlignment="1">
      <alignment horizontal="left" vertical="center"/>
    </xf>
    <xf numFmtId="0" fontId="8" fillId="0" borderId="4" xfId="49" applyFont="1" applyFill="1" applyBorder="1" applyAlignment="1">
      <alignment horizontal="left" vertical="center"/>
    </xf>
    <xf numFmtId="0" fontId="8" fillId="0" borderId="5" xfId="49" applyFont="1" applyFill="1" applyBorder="1" applyAlignment="1">
      <alignment horizontal="left" vertical="center"/>
    </xf>
    <xf numFmtId="0" fontId="8" fillId="0" borderId="5" xfId="49" applyFont="1" applyFill="1" applyBorder="1" applyAlignment="1">
      <alignment horizontal="center" vertical="center"/>
    </xf>
    <xf numFmtId="176" fontId="8" fillId="0" borderId="5" xfId="49" applyNumberFormat="1" applyFont="1" applyFill="1" applyBorder="1" applyAlignment="1">
      <alignment horizontal="left" vertical="center"/>
    </xf>
    <xf numFmtId="176" fontId="8" fillId="0" borderId="6" xfId="49" applyNumberFormat="1" applyFont="1" applyFill="1" applyBorder="1" applyAlignment="1">
      <alignment vertical="center"/>
    </xf>
    <xf numFmtId="176" fontId="15" fillId="0" borderId="0" xfId="49" applyNumberFormat="1" applyFont="1" applyFill="1" applyAlignment="1">
      <alignment horizontal="right" vertical="center"/>
    </xf>
    <xf numFmtId="176" fontId="3" fillId="0" borderId="1" xfId="49" applyNumberFormat="1" applyFont="1" applyFill="1" applyBorder="1"/>
    <xf numFmtId="176" fontId="3" fillId="0" borderId="0" xfId="49" applyNumberFormat="1" applyFont="1" applyFill="1"/>
    <xf numFmtId="176" fontId="9" fillId="0" borderId="1" xfId="49" applyNumberFormat="1" applyFont="1" applyFill="1" applyBorder="1"/>
    <xf numFmtId="176" fontId="9" fillId="0" borderId="0" xfId="49" applyNumberFormat="1" applyFont="1" applyFill="1"/>
    <xf numFmtId="0" fontId="16" fillId="0" borderId="0" xfId="49" applyFont="1" applyFill="1"/>
    <xf numFmtId="0" fontId="2" fillId="0" borderId="0" xfId="49" applyFont="1" applyFill="1" applyAlignment="1">
      <alignment horizontal="center"/>
    </xf>
    <xf numFmtId="176" fontId="4" fillId="0" borderId="0" xfId="49" applyNumberFormat="1" applyFont="1" applyFill="1" applyAlignment="1">
      <alignment horizontal="right"/>
    </xf>
    <xf numFmtId="0" fontId="17" fillId="0" borderId="0" xfId="49" applyFont="1" applyFill="1" applyAlignment="1">
      <alignment horizontal="center" vertical="center" wrapText="1"/>
    </xf>
    <xf numFmtId="176" fontId="17" fillId="0" borderId="0" xfId="49" applyNumberFormat="1" applyFont="1" applyFill="1" applyAlignment="1">
      <alignment horizontal="right" vertical="center" wrapText="1"/>
    </xf>
    <xf numFmtId="0" fontId="7" fillId="0" borderId="7" xfId="49" applyFont="1" applyFill="1" applyBorder="1" applyAlignment="1">
      <alignment horizontal="center" vertical="center" wrapText="1"/>
    </xf>
    <xf numFmtId="0" fontId="7" fillId="0" borderId="8" xfId="49" applyFont="1" applyFill="1" applyBorder="1" applyAlignment="1">
      <alignment horizontal="center" vertical="center" wrapText="1"/>
    </xf>
    <xf numFmtId="176" fontId="7" fillId="0" borderId="8" xfId="49" applyNumberFormat="1" applyFont="1" applyFill="1" applyBorder="1" applyAlignment="1">
      <alignment horizontal="center" vertical="center" wrapText="1"/>
    </xf>
    <xf numFmtId="0" fontId="7" fillId="0" borderId="9" xfId="49" applyFont="1" applyFill="1" applyBorder="1" applyAlignment="1">
      <alignment horizontal="center" vertical="center" wrapText="1"/>
    </xf>
    <xf numFmtId="0" fontId="6" fillId="0" borderId="10" xfId="49" applyFont="1" applyFill="1" applyBorder="1" applyAlignment="1">
      <alignment horizontal="center" vertical="center" wrapText="1"/>
    </xf>
    <xf numFmtId="0" fontId="1" fillId="0" borderId="11" xfId="49" applyFont="1" applyFill="1" applyBorder="1"/>
    <xf numFmtId="0" fontId="8" fillId="0" borderId="10" xfId="49" applyFont="1" applyFill="1" applyBorder="1" applyAlignment="1">
      <alignment horizontal="center" vertical="center" wrapText="1"/>
    </xf>
    <xf numFmtId="0" fontId="9" fillId="0" borderId="11" xfId="49" applyFont="1" applyFill="1" applyBorder="1"/>
    <xf numFmtId="0" fontId="8" fillId="0" borderId="12" xfId="49" applyFont="1" applyFill="1" applyBorder="1" applyAlignment="1">
      <alignment horizontal="center" vertical="center" wrapText="1"/>
    </xf>
    <xf numFmtId="0" fontId="8" fillId="0" borderId="13" xfId="49" applyFont="1" applyFill="1" applyBorder="1" applyAlignment="1">
      <alignment horizontal="center" vertical="center" wrapText="1"/>
    </xf>
    <xf numFmtId="176" fontId="8" fillId="0" borderId="13" xfId="49" applyNumberFormat="1" applyFont="1" applyFill="1" applyBorder="1" applyAlignment="1">
      <alignment horizontal="right" vertical="center" wrapText="1"/>
    </xf>
    <xf numFmtId="0" fontId="9" fillId="0" borderId="14" xfId="49" applyFont="1" applyFill="1" applyBorder="1"/>
    <xf numFmtId="0" fontId="18" fillId="0" borderId="0" xfId="54" applyFont="1" applyAlignment="1">
      <alignment vertical="center" wrapText="1"/>
    </xf>
    <xf numFmtId="0" fontId="19" fillId="0" borderId="0" xfId="54" applyFont="1">
      <alignment vertical="center"/>
    </xf>
    <xf numFmtId="0" fontId="20" fillId="0" borderId="15" xfId="54" applyFont="1" applyBorder="1" applyAlignment="1">
      <alignment horizontal="center" vertical="center" wrapText="1"/>
    </xf>
    <xf numFmtId="0" fontId="21" fillId="0" borderId="16" xfId="54" applyFont="1" applyBorder="1" applyAlignment="1">
      <alignment vertical="center" wrapText="1"/>
    </xf>
    <xf numFmtId="0" fontId="22" fillId="0" borderId="16" xfId="54" applyFont="1" applyBorder="1" applyAlignment="1">
      <alignment vertical="top" wrapText="1"/>
    </xf>
    <xf numFmtId="0" fontId="22" fillId="0" borderId="17" xfId="54" applyFont="1" applyBorder="1" applyAlignment="1">
      <alignment vertical="top" wrapText="1"/>
    </xf>
    <xf numFmtId="0" fontId="0" fillId="0" borderId="0" xfId="49" applyFill="1"/>
    <xf numFmtId="0" fontId="6" fillId="0" borderId="0" xfId="49" applyFont="1" applyFill="1" applyAlignment="1">
      <alignment horizontal="right" vertical="center" wrapText="1"/>
    </xf>
    <xf numFmtId="0" fontId="23" fillId="0" borderId="0" xfId="49" applyFont="1" applyFill="1" applyAlignment="1">
      <alignment horizontal="center" vertical="center" wrapText="1"/>
    </xf>
    <xf numFmtId="176" fontId="6" fillId="0" borderId="0" xfId="49" applyNumberFormat="1" applyFont="1" applyFill="1" applyBorder="1" applyAlignment="1">
      <alignment horizontal="center" wrapText="1"/>
    </xf>
    <xf numFmtId="0" fontId="8" fillId="0" borderId="0" xfId="49" applyFont="1" applyFill="1" applyAlignment="1">
      <alignment horizontal="left" wrapText="1"/>
    </xf>
    <xf numFmtId="0" fontId="6" fillId="0" borderId="0" xfId="49" applyFont="1" applyFill="1" applyAlignment="1">
      <alignment horizontal="right" wrapText="1"/>
    </xf>
    <xf numFmtId="177" fontId="6" fillId="0" borderId="0" xfId="49" applyNumberFormat="1" applyFont="1" applyFill="1" applyBorder="1" applyAlignment="1">
      <alignment horizontal="center" wrapText="1"/>
    </xf>
    <xf numFmtId="0" fontId="6" fillId="0" borderId="0" xfId="49" applyFont="1" applyFill="1" applyAlignment="1">
      <alignment horizontal="left" wrapText="1"/>
    </xf>
    <xf numFmtId="0" fontId="6" fillId="0" borderId="0" xfId="49" applyFont="1" applyFill="1" applyBorder="1" applyAlignment="1">
      <alignment horizontal="left" wrapText="1"/>
    </xf>
    <xf numFmtId="0" fontId="24" fillId="0" borderId="0" xfId="49" applyFont="1" applyFill="1" applyBorder="1" applyAlignment="1">
      <alignment horizontal="center" vertical="center" wrapText="1"/>
    </xf>
    <xf numFmtId="0" fontId="6" fillId="0" borderId="0" xfId="49" applyFont="1" applyFill="1" applyBorder="1" applyAlignment="1">
      <alignment horizontal="right" wrapText="1"/>
    </xf>
    <xf numFmtId="0" fontId="6" fillId="0" borderId="0" xfId="49" applyFont="1" applyFill="1" applyBorder="1" applyAlignment="1">
      <alignment horizontal="center" wrapText="1"/>
    </xf>
    <xf numFmtId="0" fontId="8" fillId="0" borderId="0" xfId="49" applyFont="1" applyFill="1" applyBorder="1" applyAlignment="1">
      <alignment horizontal="right" vertical="center" wrapText="1"/>
    </xf>
    <xf numFmtId="0" fontId="24" fillId="0" borderId="0" xfId="49" applyFont="1" applyFill="1" applyBorder="1" applyAlignment="1">
      <alignment horizontal="center" vertical="top" wrapText="1"/>
    </xf>
    <xf numFmtId="0" fontId="24" fillId="0" borderId="0" xfId="49" applyFont="1" applyFill="1" applyBorder="1" applyAlignment="1">
      <alignment horizontal="center" wrapText="1"/>
    </xf>
    <xf numFmtId="0" fontId="8" fillId="0" borderId="0" xfId="49" applyFont="1" applyFill="1" applyBorder="1" applyAlignment="1">
      <alignment horizontal="left" wrapText="1"/>
    </xf>
    <xf numFmtId="0" fontId="8" fillId="0" borderId="0" xfId="49" applyFont="1" applyFill="1" applyAlignment="1">
      <alignment horizontal="center" vertical="center" wrapText="1"/>
    </xf>
    <xf numFmtId="31" fontId="8" fillId="0" borderId="0" xfId="49" applyNumberFormat="1" applyFont="1" applyFill="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_编制说明" xfId="50"/>
    <cellStyle name="常规_编制说明_1" xfId="51"/>
    <cellStyle name="常规_编制说明_1 2" xfId="52"/>
    <cellStyle name="常规 3" xfId="53"/>
    <cellStyle name="常规 10 2 2" xfId="54"/>
    <cellStyle name="常规 11" xfId="55"/>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2.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3.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4" Type="http://schemas.openxmlformats.org/officeDocument/2006/relationships/image" Target="../media/image14.png"/><Relationship Id="rId13" Type="http://schemas.openxmlformats.org/officeDocument/2006/relationships/image" Target="../media/image13.png"/><Relationship Id="rId12" Type="http://schemas.openxmlformats.org/officeDocument/2006/relationships/image" Target="../media/image12.png"/><Relationship Id="rId11" Type="http://schemas.openxmlformats.org/officeDocument/2006/relationships/image" Target="../media/image11.png"/><Relationship Id="rId10" Type="http://schemas.openxmlformats.org/officeDocument/2006/relationships/image" Target="../media/image10.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22.png"/><Relationship Id="rId7" Type="http://schemas.openxmlformats.org/officeDocument/2006/relationships/image" Target="../media/image21.png"/><Relationship Id="rId6" Type="http://schemas.openxmlformats.org/officeDocument/2006/relationships/image" Target="../media/image20.png"/><Relationship Id="rId5" Type="http://schemas.openxmlformats.org/officeDocument/2006/relationships/image" Target="../media/image19.png"/><Relationship Id="rId4" Type="http://schemas.openxmlformats.org/officeDocument/2006/relationships/image" Target="../media/image18.png"/><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drawings/_rels/drawing3.xml.rels><?xml version="1.0" encoding="UTF-8" standalone="yes"?>
<Relationships xmlns="http://schemas.openxmlformats.org/package/2006/relationships"><Relationship Id="rId9" Type="http://schemas.openxmlformats.org/officeDocument/2006/relationships/image" Target="../media/image31.png"/><Relationship Id="rId8" Type="http://schemas.openxmlformats.org/officeDocument/2006/relationships/image" Target="../media/image30.png"/><Relationship Id="rId7" Type="http://schemas.openxmlformats.org/officeDocument/2006/relationships/image" Target="../media/image29.png"/><Relationship Id="rId6" Type="http://schemas.openxmlformats.org/officeDocument/2006/relationships/image" Target="../media/image28.png"/><Relationship Id="rId5" Type="http://schemas.openxmlformats.org/officeDocument/2006/relationships/image" Target="../media/image27.png"/><Relationship Id="rId4" Type="http://schemas.openxmlformats.org/officeDocument/2006/relationships/image" Target="../media/image26.png"/><Relationship Id="rId3" Type="http://schemas.openxmlformats.org/officeDocument/2006/relationships/image" Target="../media/image25.png"/><Relationship Id="rId25" Type="http://schemas.openxmlformats.org/officeDocument/2006/relationships/image" Target="../media/image47.png"/><Relationship Id="rId24" Type="http://schemas.openxmlformats.org/officeDocument/2006/relationships/image" Target="../media/image46.png"/><Relationship Id="rId23" Type="http://schemas.openxmlformats.org/officeDocument/2006/relationships/image" Target="../media/image45.png"/><Relationship Id="rId22" Type="http://schemas.openxmlformats.org/officeDocument/2006/relationships/image" Target="../media/image44.png"/><Relationship Id="rId21" Type="http://schemas.openxmlformats.org/officeDocument/2006/relationships/image" Target="../media/image43.png"/><Relationship Id="rId20" Type="http://schemas.openxmlformats.org/officeDocument/2006/relationships/image" Target="../media/image42.png"/><Relationship Id="rId2" Type="http://schemas.openxmlformats.org/officeDocument/2006/relationships/image" Target="../media/image24.png"/><Relationship Id="rId19" Type="http://schemas.openxmlformats.org/officeDocument/2006/relationships/image" Target="../media/image41.png"/><Relationship Id="rId18" Type="http://schemas.openxmlformats.org/officeDocument/2006/relationships/image" Target="../media/image40.png"/><Relationship Id="rId17" Type="http://schemas.openxmlformats.org/officeDocument/2006/relationships/image" Target="../media/image39.png"/><Relationship Id="rId16" Type="http://schemas.openxmlformats.org/officeDocument/2006/relationships/image" Target="../media/image38.png"/><Relationship Id="rId15" Type="http://schemas.openxmlformats.org/officeDocument/2006/relationships/image" Target="../media/image37.png"/><Relationship Id="rId14" Type="http://schemas.openxmlformats.org/officeDocument/2006/relationships/image" Target="../media/image36.png"/><Relationship Id="rId13" Type="http://schemas.openxmlformats.org/officeDocument/2006/relationships/image" Target="../media/image35.png"/><Relationship Id="rId12" Type="http://schemas.openxmlformats.org/officeDocument/2006/relationships/image" Target="../media/image34.png"/><Relationship Id="rId11" Type="http://schemas.openxmlformats.org/officeDocument/2006/relationships/image" Target="../media/image33.png"/><Relationship Id="rId10" Type="http://schemas.openxmlformats.org/officeDocument/2006/relationships/image" Target="../media/image32.png"/><Relationship Id="rId1" Type="http://schemas.openxmlformats.org/officeDocument/2006/relationships/image" Target="../media/image2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114300</xdr:colOff>
      <xdr:row>9</xdr:row>
      <xdr:rowOff>299720</xdr:rowOff>
    </xdr:from>
    <xdr:to>
      <xdr:col>1</xdr:col>
      <xdr:colOff>1790700</xdr:colOff>
      <xdr:row>9</xdr:row>
      <xdr:rowOff>1105535</xdr:rowOff>
    </xdr:to>
    <xdr:pic>
      <xdr:nvPicPr>
        <xdr:cNvPr id="23" name="ID_F41A4116BCD546C19D52118945E139CB"/>
        <xdr:cNvPicPr>
          <a:picLocks noChangeAspect="1"/>
        </xdr:cNvPicPr>
      </xdr:nvPicPr>
      <xdr:blipFill>
        <a:blip r:embed="rId1"/>
        <a:stretch>
          <a:fillRect/>
        </a:stretch>
      </xdr:blipFill>
      <xdr:spPr>
        <a:xfrm>
          <a:off x="809625" y="6814820"/>
          <a:ext cx="1676400" cy="805815"/>
        </a:xfrm>
        <a:prstGeom prst="rect">
          <a:avLst/>
        </a:prstGeom>
        <a:noFill/>
        <a:ln w="9525">
          <a:noFill/>
        </a:ln>
      </xdr:spPr>
    </xdr:pic>
    <xdr:clientData/>
  </xdr:twoCellAnchor>
  <xdr:twoCellAnchor editAs="oneCell">
    <xdr:from>
      <xdr:col>1</xdr:col>
      <xdr:colOff>455930</xdr:colOff>
      <xdr:row>6</xdr:row>
      <xdr:rowOff>74295</xdr:rowOff>
    </xdr:from>
    <xdr:to>
      <xdr:col>1</xdr:col>
      <xdr:colOff>1243965</xdr:colOff>
      <xdr:row>6</xdr:row>
      <xdr:rowOff>1493520</xdr:rowOff>
    </xdr:to>
    <xdr:pic>
      <xdr:nvPicPr>
        <xdr:cNvPr id="3" name="ID_37B764EAA1C0421194CB3D78D0CEC475"/>
        <xdr:cNvPicPr>
          <a:picLocks noChangeAspect="1"/>
        </xdr:cNvPicPr>
      </xdr:nvPicPr>
      <xdr:blipFill>
        <a:blip r:embed="rId2"/>
        <a:stretch>
          <a:fillRect/>
        </a:stretch>
      </xdr:blipFill>
      <xdr:spPr>
        <a:xfrm>
          <a:off x="1151255" y="2131695"/>
          <a:ext cx="788035" cy="1419225"/>
        </a:xfrm>
        <a:prstGeom prst="rect">
          <a:avLst/>
        </a:prstGeom>
        <a:noFill/>
        <a:ln w="9525">
          <a:noFill/>
        </a:ln>
      </xdr:spPr>
    </xdr:pic>
    <xdr:clientData/>
  </xdr:twoCellAnchor>
  <xdr:twoCellAnchor editAs="oneCell">
    <xdr:from>
      <xdr:col>1</xdr:col>
      <xdr:colOff>76200</xdr:colOff>
      <xdr:row>7</xdr:row>
      <xdr:rowOff>376555</xdr:rowOff>
    </xdr:from>
    <xdr:to>
      <xdr:col>1</xdr:col>
      <xdr:colOff>1790700</xdr:colOff>
      <xdr:row>7</xdr:row>
      <xdr:rowOff>1099185</xdr:rowOff>
    </xdr:to>
    <xdr:pic>
      <xdr:nvPicPr>
        <xdr:cNvPr id="5" name="ID_BCD5E081403443399F3783BADE765EEE"/>
        <xdr:cNvPicPr>
          <a:picLocks noChangeAspect="1"/>
        </xdr:cNvPicPr>
      </xdr:nvPicPr>
      <xdr:blipFill>
        <a:blip r:embed="rId3"/>
        <a:stretch>
          <a:fillRect/>
        </a:stretch>
      </xdr:blipFill>
      <xdr:spPr>
        <a:xfrm>
          <a:off x="771525" y="3996055"/>
          <a:ext cx="1714500" cy="722630"/>
        </a:xfrm>
        <a:prstGeom prst="rect">
          <a:avLst/>
        </a:prstGeom>
        <a:noFill/>
        <a:ln w="9525">
          <a:noFill/>
        </a:ln>
      </xdr:spPr>
    </xdr:pic>
    <xdr:clientData/>
  </xdr:twoCellAnchor>
  <xdr:twoCellAnchor editAs="oneCell">
    <xdr:from>
      <xdr:col>1</xdr:col>
      <xdr:colOff>95250</xdr:colOff>
      <xdr:row>8</xdr:row>
      <xdr:rowOff>233680</xdr:rowOff>
    </xdr:from>
    <xdr:to>
      <xdr:col>1</xdr:col>
      <xdr:colOff>1790700</xdr:colOff>
      <xdr:row>8</xdr:row>
      <xdr:rowOff>1261110</xdr:rowOff>
    </xdr:to>
    <xdr:pic>
      <xdr:nvPicPr>
        <xdr:cNvPr id="7" name="ID_23A1ED39F5054AFE9F0B37B190830FE5"/>
        <xdr:cNvPicPr>
          <a:picLocks noChangeAspect="1"/>
        </xdr:cNvPicPr>
      </xdr:nvPicPr>
      <xdr:blipFill>
        <a:blip r:embed="rId4"/>
        <a:stretch>
          <a:fillRect/>
        </a:stretch>
      </xdr:blipFill>
      <xdr:spPr>
        <a:xfrm>
          <a:off x="790575" y="5300980"/>
          <a:ext cx="1695450" cy="1027430"/>
        </a:xfrm>
        <a:prstGeom prst="rect">
          <a:avLst/>
        </a:prstGeom>
        <a:noFill/>
        <a:ln w="9525">
          <a:noFill/>
        </a:ln>
      </xdr:spPr>
    </xdr:pic>
    <xdr:clientData/>
  </xdr:twoCellAnchor>
  <xdr:twoCellAnchor editAs="oneCell">
    <xdr:from>
      <xdr:col>1</xdr:col>
      <xdr:colOff>390525</xdr:colOff>
      <xdr:row>11</xdr:row>
      <xdr:rowOff>461645</xdr:rowOff>
    </xdr:from>
    <xdr:to>
      <xdr:col>1</xdr:col>
      <xdr:colOff>1266825</xdr:colOff>
      <xdr:row>11</xdr:row>
      <xdr:rowOff>995045</xdr:rowOff>
    </xdr:to>
    <xdr:pic>
      <xdr:nvPicPr>
        <xdr:cNvPr id="11" name="ID_8829068888CA423882C9AE2259A7C5D6"/>
        <xdr:cNvPicPr>
          <a:picLocks noChangeAspect="1"/>
        </xdr:cNvPicPr>
      </xdr:nvPicPr>
      <xdr:blipFill>
        <a:blip r:embed="rId5"/>
        <a:stretch>
          <a:fillRect/>
        </a:stretch>
      </xdr:blipFill>
      <xdr:spPr>
        <a:xfrm>
          <a:off x="1085850" y="9872345"/>
          <a:ext cx="876300" cy="533400"/>
        </a:xfrm>
        <a:prstGeom prst="rect">
          <a:avLst/>
        </a:prstGeom>
        <a:noFill/>
        <a:ln w="9525">
          <a:noFill/>
        </a:ln>
      </xdr:spPr>
    </xdr:pic>
    <xdr:clientData/>
  </xdr:twoCellAnchor>
  <xdr:twoCellAnchor editAs="oneCell">
    <xdr:from>
      <xdr:col>1</xdr:col>
      <xdr:colOff>180975</xdr:colOff>
      <xdr:row>12</xdr:row>
      <xdr:rowOff>66675</xdr:rowOff>
    </xdr:from>
    <xdr:to>
      <xdr:col>1</xdr:col>
      <xdr:colOff>1453515</xdr:colOff>
      <xdr:row>12</xdr:row>
      <xdr:rowOff>1315085</xdr:rowOff>
    </xdr:to>
    <xdr:pic>
      <xdr:nvPicPr>
        <xdr:cNvPr id="13" name="ID_02B1ADED8532426888D43E98CAC1740D"/>
        <xdr:cNvPicPr>
          <a:picLocks noChangeAspect="1"/>
        </xdr:cNvPicPr>
      </xdr:nvPicPr>
      <xdr:blipFill>
        <a:blip r:embed="rId6"/>
        <a:stretch>
          <a:fillRect/>
        </a:stretch>
      </xdr:blipFill>
      <xdr:spPr>
        <a:xfrm>
          <a:off x="876300" y="10925175"/>
          <a:ext cx="1272540" cy="1248410"/>
        </a:xfrm>
        <a:prstGeom prst="rect">
          <a:avLst/>
        </a:prstGeom>
        <a:noFill/>
        <a:ln w="9525">
          <a:noFill/>
        </a:ln>
      </xdr:spPr>
    </xdr:pic>
    <xdr:clientData/>
  </xdr:twoCellAnchor>
  <xdr:twoCellAnchor editAs="oneCell">
    <xdr:from>
      <xdr:col>1</xdr:col>
      <xdr:colOff>85725</xdr:colOff>
      <xdr:row>10</xdr:row>
      <xdr:rowOff>144145</xdr:rowOff>
    </xdr:from>
    <xdr:to>
      <xdr:col>1</xdr:col>
      <xdr:colOff>1790700</xdr:colOff>
      <xdr:row>10</xdr:row>
      <xdr:rowOff>1350645</xdr:rowOff>
    </xdr:to>
    <xdr:pic>
      <xdr:nvPicPr>
        <xdr:cNvPr id="15" name="ID_A0D78DCB62854EB895B26BC8381C01A6"/>
        <xdr:cNvPicPr>
          <a:picLocks noChangeAspect="1"/>
        </xdr:cNvPicPr>
      </xdr:nvPicPr>
      <xdr:blipFill>
        <a:blip r:embed="rId7"/>
        <a:stretch>
          <a:fillRect/>
        </a:stretch>
      </xdr:blipFill>
      <xdr:spPr>
        <a:xfrm>
          <a:off x="781050" y="8107045"/>
          <a:ext cx="1704975" cy="1206500"/>
        </a:xfrm>
        <a:prstGeom prst="rect">
          <a:avLst/>
        </a:prstGeom>
        <a:noFill/>
        <a:ln w="9525">
          <a:noFill/>
        </a:ln>
      </xdr:spPr>
    </xdr:pic>
    <xdr:clientData/>
  </xdr:twoCellAnchor>
  <xdr:twoCellAnchor editAs="oneCell">
    <xdr:from>
      <xdr:col>1</xdr:col>
      <xdr:colOff>47625</xdr:colOff>
      <xdr:row>14</xdr:row>
      <xdr:rowOff>652145</xdr:rowOff>
    </xdr:from>
    <xdr:to>
      <xdr:col>1</xdr:col>
      <xdr:colOff>1790700</xdr:colOff>
      <xdr:row>14</xdr:row>
      <xdr:rowOff>1548130</xdr:rowOff>
    </xdr:to>
    <xdr:pic>
      <xdr:nvPicPr>
        <xdr:cNvPr id="20" name="ID_4DCA4127989F498F96045D36344D362B"/>
        <xdr:cNvPicPr>
          <a:picLocks noChangeAspect="1"/>
        </xdr:cNvPicPr>
      </xdr:nvPicPr>
      <xdr:blipFill>
        <a:blip r:embed="rId8"/>
        <a:stretch>
          <a:fillRect/>
        </a:stretch>
      </xdr:blipFill>
      <xdr:spPr>
        <a:xfrm>
          <a:off x="742950" y="14406245"/>
          <a:ext cx="1743075" cy="895985"/>
        </a:xfrm>
        <a:prstGeom prst="rect">
          <a:avLst/>
        </a:prstGeom>
        <a:noFill/>
        <a:ln w="9525">
          <a:noFill/>
        </a:ln>
      </xdr:spPr>
    </xdr:pic>
    <xdr:clientData/>
  </xdr:twoCellAnchor>
  <xdr:twoCellAnchor editAs="oneCell">
    <xdr:from>
      <xdr:col>1</xdr:col>
      <xdr:colOff>85725</xdr:colOff>
      <xdr:row>15</xdr:row>
      <xdr:rowOff>774700</xdr:rowOff>
    </xdr:from>
    <xdr:to>
      <xdr:col>1</xdr:col>
      <xdr:colOff>1790700</xdr:colOff>
      <xdr:row>15</xdr:row>
      <xdr:rowOff>1405890</xdr:rowOff>
    </xdr:to>
    <xdr:pic>
      <xdr:nvPicPr>
        <xdr:cNvPr id="21" name="ID_F11035EA755642F99B6DC2201A8795FA"/>
        <xdr:cNvPicPr>
          <a:picLocks noChangeAspect="1"/>
        </xdr:cNvPicPr>
      </xdr:nvPicPr>
      <xdr:blipFill>
        <a:blip r:embed="rId9"/>
        <a:stretch>
          <a:fillRect/>
        </a:stretch>
      </xdr:blipFill>
      <xdr:spPr>
        <a:xfrm>
          <a:off x="781050" y="16891000"/>
          <a:ext cx="1704975" cy="631190"/>
        </a:xfrm>
        <a:prstGeom prst="rect">
          <a:avLst/>
        </a:prstGeom>
        <a:noFill/>
        <a:ln w="9525">
          <a:noFill/>
        </a:ln>
      </xdr:spPr>
    </xdr:pic>
    <xdr:clientData/>
  </xdr:twoCellAnchor>
  <xdr:twoCellAnchor editAs="oneCell">
    <xdr:from>
      <xdr:col>1</xdr:col>
      <xdr:colOff>66675</xdr:colOff>
      <xdr:row>16</xdr:row>
      <xdr:rowOff>779780</xdr:rowOff>
    </xdr:from>
    <xdr:to>
      <xdr:col>1</xdr:col>
      <xdr:colOff>1790700</xdr:colOff>
      <xdr:row>16</xdr:row>
      <xdr:rowOff>1553210</xdr:rowOff>
    </xdr:to>
    <xdr:pic>
      <xdr:nvPicPr>
        <xdr:cNvPr id="22" name="ID_B3A3662CEADF4D2B9E644392E0350692"/>
        <xdr:cNvPicPr>
          <a:picLocks noChangeAspect="1"/>
        </xdr:cNvPicPr>
      </xdr:nvPicPr>
      <xdr:blipFill>
        <a:blip r:embed="rId10"/>
        <a:stretch>
          <a:fillRect/>
        </a:stretch>
      </xdr:blipFill>
      <xdr:spPr>
        <a:xfrm>
          <a:off x="762000" y="19067780"/>
          <a:ext cx="1724025" cy="773430"/>
        </a:xfrm>
        <a:prstGeom prst="rect">
          <a:avLst/>
        </a:prstGeom>
        <a:noFill/>
        <a:ln w="9525">
          <a:noFill/>
        </a:ln>
      </xdr:spPr>
    </xdr:pic>
    <xdr:clientData/>
  </xdr:twoCellAnchor>
  <xdr:twoCellAnchor editAs="oneCell">
    <xdr:from>
      <xdr:col>1</xdr:col>
      <xdr:colOff>76200</xdr:colOff>
      <xdr:row>17</xdr:row>
      <xdr:rowOff>755015</xdr:rowOff>
    </xdr:from>
    <xdr:to>
      <xdr:col>1</xdr:col>
      <xdr:colOff>1790700</xdr:colOff>
      <xdr:row>17</xdr:row>
      <xdr:rowOff>1464310</xdr:rowOff>
    </xdr:to>
    <xdr:pic>
      <xdr:nvPicPr>
        <xdr:cNvPr id="24" name="ID_329409F492F04F708BA00DE0B80D13C5"/>
        <xdr:cNvPicPr>
          <a:picLocks noChangeAspect="1"/>
        </xdr:cNvPicPr>
      </xdr:nvPicPr>
      <xdr:blipFill>
        <a:blip r:embed="rId11"/>
        <a:stretch>
          <a:fillRect/>
        </a:stretch>
      </xdr:blipFill>
      <xdr:spPr>
        <a:xfrm>
          <a:off x="771525" y="21214715"/>
          <a:ext cx="1714500" cy="709295"/>
        </a:xfrm>
        <a:prstGeom prst="rect">
          <a:avLst/>
        </a:prstGeom>
        <a:noFill/>
        <a:ln w="9525">
          <a:noFill/>
        </a:ln>
      </xdr:spPr>
    </xdr:pic>
    <xdr:clientData/>
  </xdr:twoCellAnchor>
  <xdr:twoCellAnchor editAs="oneCell">
    <xdr:from>
      <xdr:col>1</xdr:col>
      <xdr:colOff>290830</xdr:colOff>
      <xdr:row>13</xdr:row>
      <xdr:rowOff>114300</xdr:rowOff>
    </xdr:from>
    <xdr:to>
      <xdr:col>1</xdr:col>
      <xdr:colOff>1376045</xdr:colOff>
      <xdr:row>13</xdr:row>
      <xdr:rowOff>1295400</xdr:rowOff>
    </xdr:to>
    <xdr:pic>
      <xdr:nvPicPr>
        <xdr:cNvPr id="26" name="ID_983970F55AE8410680979FE20F056BE9"/>
        <xdr:cNvPicPr>
          <a:picLocks noChangeAspect="1"/>
        </xdr:cNvPicPr>
      </xdr:nvPicPr>
      <xdr:blipFill>
        <a:blip r:embed="rId12"/>
        <a:stretch>
          <a:fillRect/>
        </a:stretch>
      </xdr:blipFill>
      <xdr:spPr>
        <a:xfrm>
          <a:off x="986155" y="12420600"/>
          <a:ext cx="1085215" cy="1181100"/>
        </a:xfrm>
        <a:prstGeom prst="rect">
          <a:avLst/>
        </a:prstGeom>
        <a:noFill/>
        <a:ln w="9525">
          <a:noFill/>
        </a:ln>
      </xdr:spPr>
    </xdr:pic>
    <xdr:clientData/>
  </xdr:twoCellAnchor>
  <xdr:twoCellAnchor editAs="oneCell">
    <xdr:from>
      <xdr:col>1</xdr:col>
      <xdr:colOff>76200</xdr:colOff>
      <xdr:row>19</xdr:row>
      <xdr:rowOff>361315</xdr:rowOff>
    </xdr:from>
    <xdr:to>
      <xdr:col>1</xdr:col>
      <xdr:colOff>1790700</xdr:colOff>
      <xdr:row>19</xdr:row>
      <xdr:rowOff>1152525</xdr:rowOff>
    </xdr:to>
    <xdr:pic>
      <xdr:nvPicPr>
        <xdr:cNvPr id="29" name="ID_360D921BFC6845578745FC5EC30677A6"/>
        <xdr:cNvPicPr>
          <a:picLocks noChangeAspect="1"/>
        </xdr:cNvPicPr>
      </xdr:nvPicPr>
      <xdr:blipFill>
        <a:blip r:embed="rId13"/>
        <a:stretch>
          <a:fillRect/>
        </a:stretch>
      </xdr:blipFill>
      <xdr:spPr>
        <a:xfrm>
          <a:off x="771525" y="23627715"/>
          <a:ext cx="1714500" cy="791210"/>
        </a:xfrm>
        <a:prstGeom prst="rect">
          <a:avLst/>
        </a:prstGeom>
        <a:noFill/>
        <a:ln w="9525">
          <a:noFill/>
        </a:ln>
      </xdr:spPr>
    </xdr:pic>
    <xdr:clientData/>
  </xdr:twoCellAnchor>
  <xdr:twoCellAnchor editAs="oneCell">
    <xdr:from>
      <xdr:col>1</xdr:col>
      <xdr:colOff>76200</xdr:colOff>
      <xdr:row>20</xdr:row>
      <xdr:rowOff>671830</xdr:rowOff>
    </xdr:from>
    <xdr:to>
      <xdr:col>1</xdr:col>
      <xdr:colOff>1790700</xdr:colOff>
      <xdr:row>20</xdr:row>
      <xdr:rowOff>1614170</xdr:rowOff>
    </xdr:to>
    <xdr:pic>
      <xdr:nvPicPr>
        <xdr:cNvPr id="30" name="ID_8F686D776ACF4B69823AED21BFC6B06C"/>
        <xdr:cNvPicPr>
          <a:picLocks noChangeAspect="1"/>
        </xdr:cNvPicPr>
      </xdr:nvPicPr>
      <xdr:blipFill>
        <a:blip r:embed="rId14"/>
        <a:stretch>
          <a:fillRect/>
        </a:stretch>
      </xdr:blipFill>
      <xdr:spPr>
        <a:xfrm>
          <a:off x="771525" y="25386030"/>
          <a:ext cx="1714500" cy="94234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95250</xdr:colOff>
      <xdr:row>5</xdr:row>
      <xdr:rowOff>91440</xdr:rowOff>
    </xdr:from>
    <xdr:to>
      <xdr:col>1</xdr:col>
      <xdr:colOff>1504950</xdr:colOff>
      <xdr:row>5</xdr:row>
      <xdr:rowOff>1403350</xdr:rowOff>
    </xdr:to>
    <xdr:pic>
      <xdr:nvPicPr>
        <xdr:cNvPr id="15" name="ID_E64D5433CA3E44379663E4E825559545"/>
        <xdr:cNvPicPr>
          <a:picLocks noChangeAspect="1"/>
        </xdr:cNvPicPr>
      </xdr:nvPicPr>
      <xdr:blipFill>
        <a:blip r:embed="rId1"/>
        <a:stretch>
          <a:fillRect/>
        </a:stretch>
      </xdr:blipFill>
      <xdr:spPr>
        <a:xfrm>
          <a:off x="733425" y="1882140"/>
          <a:ext cx="1409700" cy="1311910"/>
        </a:xfrm>
        <a:prstGeom prst="rect">
          <a:avLst/>
        </a:prstGeom>
        <a:noFill/>
        <a:ln w="9525">
          <a:noFill/>
        </a:ln>
      </xdr:spPr>
    </xdr:pic>
    <xdr:clientData/>
  </xdr:twoCellAnchor>
  <xdr:twoCellAnchor editAs="oneCell">
    <xdr:from>
      <xdr:col>1</xdr:col>
      <xdr:colOff>85725</xdr:colOff>
      <xdr:row>7</xdr:row>
      <xdr:rowOff>63500</xdr:rowOff>
    </xdr:from>
    <xdr:to>
      <xdr:col>1</xdr:col>
      <xdr:colOff>1504950</xdr:colOff>
      <xdr:row>7</xdr:row>
      <xdr:rowOff>1697990</xdr:rowOff>
    </xdr:to>
    <xdr:pic>
      <xdr:nvPicPr>
        <xdr:cNvPr id="17" name="ID_272FF6DE170F4CF195275CE8E51EE08D"/>
        <xdr:cNvPicPr>
          <a:picLocks noChangeAspect="1"/>
        </xdr:cNvPicPr>
      </xdr:nvPicPr>
      <xdr:blipFill>
        <a:blip r:embed="rId2"/>
        <a:stretch>
          <a:fillRect/>
        </a:stretch>
      </xdr:blipFill>
      <xdr:spPr>
        <a:xfrm>
          <a:off x="723900" y="5292725"/>
          <a:ext cx="1419225" cy="1634490"/>
        </a:xfrm>
        <a:prstGeom prst="rect">
          <a:avLst/>
        </a:prstGeom>
        <a:noFill/>
        <a:ln w="9525">
          <a:noFill/>
        </a:ln>
      </xdr:spPr>
    </xdr:pic>
    <xdr:clientData/>
  </xdr:twoCellAnchor>
  <xdr:twoCellAnchor editAs="oneCell">
    <xdr:from>
      <xdr:col>1</xdr:col>
      <xdr:colOff>47625</xdr:colOff>
      <xdr:row>8</xdr:row>
      <xdr:rowOff>149860</xdr:rowOff>
    </xdr:from>
    <xdr:to>
      <xdr:col>1</xdr:col>
      <xdr:colOff>1504950</xdr:colOff>
      <xdr:row>8</xdr:row>
      <xdr:rowOff>1028700</xdr:rowOff>
    </xdr:to>
    <xdr:pic>
      <xdr:nvPicPr>
        <xdr:cNvPr id="18" name="ID_BBD77B90C85C4B899C41955F43DBBC93"/>
        <xdr:cNvPicPr>
          <a:picLocks noChangeAspect="1"/>
        </xdr:cNvPicPr>
      </xdr:nvPicPr>
      <xdr:blipFill>
        <a:blip r:embed="rId3"/>
        <a:stretch>
          <a:fillRect/>
        </a:stretch>
      </xdr:blipFill>
      <xdr:spPr>
        <a:xfrm>
          <a:off x="685800" y="7188835"/>
          <a:ext cx="1457325" cy="878840"/>
        </a:xfrm>
        <a:prstGeom prst="rect">
          <a:avLst/>
        </a:prstGeom>
        <a:noFill/>
        <a:ln w="9525">
          <a:noFill/>
        </a:ln>
      </xdr:spPr>
    </xdr:pic>
    <xdr:clientData/>
  </xdr:twoCellAnchor>
  <xdr:twoCellAnchor editAs="oneCell">
    <xdr:from>
      <xdr:col>1</xdr:col>
      <xdr:colOff>64770</xdr:colOff>
      <xdr:row>6</xdr:row>
      <xdr:rowOff>518160</xdr:rowOff>
    </xdr:from>
    <xdr:to>
      <xdr:col>1</xdr:col>
      <xdr:colOff>1541145</xdr:colOff>
      <xdr:row>6</xdr:row>
      <xdr:rowOff>1512570</xdr:rowOff>
    </xdr:to>
    <xdr:pic>
      <xdr:nvPicPr>
        <xdr:cNvPr id="16" name="ID_61B2429E0AD84C3FBC508D62AC9364A4"/>
        <xdr:cNvPicPr>
          <a:picLocks noChangeAspect="1"/>
        </xdr:cNvPicPr>
      </xdr:nvPicPr>
      <xdr:blipFill>
        <a:blip r:embed="rId4"/>
        <a:stretch>
          <a:fillRect/>
        </a:stretch>
      </xdr:blipFill>
      <xdr:spPr>
        <a:xfrm>
          <a:off x="702945" y="3756660"/>
          <a:ext cx="1476375" cy="994410"/>
        </a:xfrm>
        <a:prstGeom prst="rect">
          <a:avLst/>
        </a:prstGeom>
        <a:noFill/>
        <a:ln w="9525">
          <a:noFill/>
        </a:ln>
      </xdr:spPr>
    </xdr:pic>
    <xdr:clientData/>
  </xdr:twoCellAnchor>
  <xdr:twoCellAnchor editAs="oneCell">
    <xdr:from>
      <xdr:col>1</xdr:col>
      <xdr:colOff>66675</xdr:colOff>
      <xdr:row>9</xdr:row>
      <xdr:rowOff>67310</xdr:rowOff>
    </xdr:from>
    <xdr:to>
      <xdr:col>1</xdr:col>
      <xdr:colOff>1504950</xdr:colOff>
      <xdr:row>9</xdr:row>
      <xdr:rowOff>1213485</xdr:rowOff>
    </xdr:to>
    <xdr:pic>
      <xdr:nvPicPr>
        <xdr:cNvPr id="19" name="ID_408ECE450FEA45DAA0BC2E77C76AE983"/>
        <xdr:cNvPicPr>
          <a:picLocks noChangeAspect="1"/>
        </xdr:cNvPicPr>
      </xdr:nvPicPr>
      <xdr:blipFill>
        <a:blip r:embed="rId5"/>
        <a:stretch>
          <a:fillRect/>
        </a:stretch>
      </xdr:blipFill>
      <xdr:spPr>
        <a:xfrm>
          <a:off x="704850" y="8192135"/>
          <a:ext cx="1438275" cy="1146175"/>
        </a:xfrm>
        <a:prstGeom prst="rect">
          <a:avLst/>
        </a:prstGeom>
        <a:noFill/>
        <a:ln w="9525">
          <a:noFill/>
        </a:ln>
      </xdr:spPr>
    </xdr:pic>
    <xdr:clientData/>
  </xdr:twoCellAnchor>
  <xdr:twoCellAnchor editAs="oneCell">
    <xdr:from>
      <xdr:col>1</xdr:col>
      <xdr:colOff>19050</xdr:colOff>
      <xdr:row>10</xdr:row>
      <xdr:rowOff>1056640</xdr:rowOff>
    </xdr:from>
    <xdr:to>
      <xdr:col>1</xdr:col>
      <xdr:colOff>1504950</xdr:colOff>
      <xdr:row>10</xdr:row>
      <xdr:rowOff>1485900</xdr:rowOff>
    </xdr:to>
    <xdr:pic>
      <xdr:nvPicPr>
        <xdr:cNvPr id="20" name="ID_9A5AACDF65CE4AB0A3170FA0B5C228EB"/>
        <xdr:cNvPicPr>
          <a:picLocks noChangeAspect="1"/>
        </xdr:cNvPicPr>
      </xdr:nvPicPr>
      <xdr:blipFill>
        <a:blip r:embed="rId6"/>
        <a:stretch>
          <a:fillRect/>
        </a:stretch>
      </xdr:blipFill>
      <xdr:spPr>
        <a:xfrm>
          <a:off x="657225" y="10448290"/>
          <a:ext cx="1485900" cy="429260"/>
        </a:xfrm>
        <a:prstGeom prst="rect">
          <a:avLst/>
        </a:prstGeom>
        <a:noFill/>
        <a:ln w="9525">
          <a:noFill/>
        </a:ln>
      </xdr:spPr>
    </xdr:pic>
    <xdr:clientData/>
  </xdr:twoCellAnchor>
  <xdr:twoCellAnchor editAs="oneCell">
    <xdr:from>
      <xdr:col>1</xdr:col>
      <xdr:colOff>19050</xdr:colOff>
      <xdr:row>11</xdr:row>
      <xdr:rowOff>1022985</xdr:rowOff>
    </xdr:from>
    <xdr:to>
      <xdr:col>1</xdr:col>
      <xdr:colOff>1504950</xdr:colOff>
      <xdr:row>11</xdr:row>
      <xdr:rowOff>1519555</xdr:rowOff>
    </xdr:to>
    <xdr:pic>
      <xdr:nvPicPr>
        <xdr:cNvPr id="21" name="ID_5F8FE466FA504DBFB8CE2F29A7FE1BFC"/>
        <xdr:cNvPicPr>
          <a:picLocks noChangeAspect="1"/>
        </xdr:cNvPicPr>
      </xdr:nvPicPr>
      <xdr:blipFill>
        <a:blip r:embed="rId7"/>
        <a:stretch>
          <a:fillRect/>
        </a:stretch>
      </xdr:blipFill>
      <xdr:spPr>
        <a:xfrm>
          <a:off x="657225" y="12948285"/>
          <a:ext cx="1485900" cy="496570"/>
        </a:xfrm>
        <a:prstGeom prst="rect">
          <a:avLst/>
        </a:prstGeom>
        <a:noFill/>
        <a:ln w="9525">
          <a:noFill/>
        </a:ln>
      </xdr:spPr>
    </xdr:pic>
    <xdr:clientData/>
  </xdr:twoCellAnchor>
  <xdr:twoCellAnchor editAs="oneCell">
    <xdr:from>
      <xdr:col>1</xdr:col>
      <xdr:colOff>19050</xdr:colOff>
      <xdr:row>12</xdr:row>
      <xdr:rowOff>692785</xdr:rowOff>
    </xdr:from>
    <xdr:to>
      <xdr:col>1</xdr:col>
      <xdr:colOff>1504950</xdr:colOff>
      <xdr:row>12</xdr:row>
      <xdr:rowOff>1307465</xdr:rowOff>
    </xdr:to>
    <xdr:pic>
      <xdr:nvPicPr>
        <xdr:cNvPr id="22" name="ID_78B88525954A4AD79E45954F6ED57A22"/>
        <xdr:cNvPicPr>
          <a:picLocks noChangeAspect="1"/>
        </xdr:cNvPicPr>
      </xdr:nvPicPr>
      <xdr:blipFill>
        <a:blip r:embed="rId8"/>
        <a:stretch>
          <a:fillRect/>
        </a:stretch>
      </xdr:blipFill>
      <xdr:spPr>
        <a:xfrm>
          <a:off x="657225" y="15151735"/>
          <a:ext cx="1485900" cy="61468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80010</xdr:colOff>
      <xdr:row>6</xdr:row>
      <xdr:rowOff>276225</xdr:rowOff>
    </xdr:from>
    <xdr:to>
      <xdr:col>1</xdr:col>
      <xdr:colOff>1451610</xdr:colOff>
      <xdr:row>6</xdr:row>
      <xdr:rowOff>2289810</xdr:rowOff>
    </xdr:to>
    <xdr:pic>
      <xdr:nvPicPr>
        <xdr:cNvPr id="13" name="ID_49A00272023142A78528F164014502AC"/>
        <xdr:cNvPicPr>
          <a:picLocks noChangeAspect="1"/>
        </xdr:cNvPicPr>
      </xdr:nvPicPr>
      <xdr:blipFill>
        <a:blip r:embed="rId1"/>
        <a:stretch>
          <a:fillRect/>
        </a:stretch>
      </xdr:blipFill>
      <xdr:spPr>
        <a:xfrm>
          <a:off x="687070" y="2422525"/>
          <a:ext cx="1371600" cy="2013585"/>
        </a:xfrm>
        <a:prstGeom prst="rect">
          <a:avLst/>
        </a:prstGeom>
        <a:noFill/>
        <a:ln w="9525">
          <a:noFill/>
        </a:ln>
      </xdr:spPr>
    </xdr:pic>
    <xdr:clientData/>
  </xdr:twoCellAnchor>
  <xdr:twoCellAnchor editAs="oneCell">
    <xdr:from>
      <xdr:col>1</xdr:col>
      <xdr:colOff>67945</xdr:colOff>
      <xdr:row>7</xdr:row>
      <xdr:rowOff>160020</xdr:rowOff>
    </xdr:from>
    <xdr:to>
      <xdr:col>1</xdr:col>
      <xdr:colOff>1439545</xdr:colOff>
      <xdr:row>7</xdr:row>
      <xdr:rowOff>2382520</xdr:rowOff>
    </xdr:to>
    <xdr:pic>
      <xdr:nvPicPr>
        <xdr:cNvPr id="14" name="ID_68C2B5D7522749909C7D30175AE751E6"/>
        <xdr:cNvPicPr>
          <a:picLocks noChangeAspect="1"/>
        </xdr:cNvPicPr>
      </xdr:nvPicPr>
      <xdr:blipFill>
        <a:blip r:embed="rId2"/>
        <a:stretch>
          <a:fillRect/>
        </a:stretch>
      </xdr:blipFill>
      <xdr:spPr>
        <a:xfrm>
          <a:off x="675005" y="4839970"/>
          <a:ext cx="1371600" cy="2222500"/>
        </a:xfrm>
        <a:prstGeom prst="rect">
          <a:avLst/>
        </a:prstGeom>
        <a:noFill/>
        <a:ln w="9525">
          <a:noFill/>
        </a:ln>
      </xdr:spPr>
    </xdr:pic>
    <xdr:clientData/>
  </xdr:twoCellAnchor>
  <xdr:twoCellAnchor editAs="oneCell">
    <xdr:from>
      <xdr:col>1</xdr:col>
      <xdr:colOff>55880</xdr:colOff>
      <xdr:row>8</xdr:row>
      <xdr:rowOff>147320</xdr:rowOff>
    </xdr:from>
    <xdr:to>
      <xdr:col>1</xdr:col>
      <xdr:colOff>1427480</xdr:colOff>
      <xdr:row>8</xdr:row>
      <xdr:rowOff>2263140</xdr:rowOff>
    </xdr:to>
    <xdr:pic>
      <xdr:nvPicPr>
        <xdr:cNvPr id="15" name="ID_5783161685314967B99ED5A2145B686D"/>
        <xdr:cNvPicPr>
          <a:picLocks noChangeAspect="1"/>
        </xdr:cNvPicPr>
      </xdr:nvPicPr>
      <xdr:blipFill>
        <a:blip r:embed="rId3"/>
        <a:stretch>
          <a:fillRect/>
        </a:stretch>
      </xdr:blipFill>
      <xdr:spPr>
        <a:xfrm>
          <a:off x="662940" y="7360920"/>
          <a:ext cx="1371600" cy="2115820"/>
        </a:xfrm>
        <a:prstGeom prst="rect">
          <a:avLst/>
        </a:prstGeom>
        <a:noFill/>
        <a:ln w="9525">
          <a:noFill/>
        </a:ln>
      </xdr:spPr>
    </xdr:pic>
    <xdr:clientData/>
  </xdr:twoCellAnchor>
  <xdr:twoCellAnchor editAs="oneCell">
    <xdr:from>
      <xdr:col>1</xdr:col>
      <xdr:colOff>67945</xdr:colOff>
      <xdr:row>9</xdr:row>
      <xdr:rowOff>236855</xdr:rowOff>
    </xdr:from>
    <xdr:to>
      <xdr:col>1</xdr:col>
      <xdr:colOff>1439545</xdr:colOff>
      <xdr:row>9</xdr:row>
      <xdr:rowOff>2306320</xdr:rowOff>
    </xdr:to>
    <xdr:pic>
      <xdr:nvPicPr>
        <xdr:cNvPr id="16" name="ID_36BF9757CB20487494F1DE10828A4FEE"/>
        <xdr:cNvPicPr>
          <a:picLocks noChangeAspect="1"/>
        </xdr:cNvPicPr>
      </xdr:nvPicPr>
      <xdr:blipFill>
        <a:blip r:embed="rId4"/>
        <a:stretch>
          <a:fillRect/>
        </a:stretch>
      </xdr:blipFill>
      <xdr:spPr>
        <a:xfrm>
          <a:off x="675005" y="9803130"/>
          <a:ext cx="1371600" cy="2069465"/>
        </a:xfrm>
        <a:prstGeom prst="rect">
          <a:avLst/>
        </a:prstGeom>
        <a:noFill/>
        <a:ln w="9525">
          <a:noFill/>
        </a:ln>
      </xdr:spPr>
    </xdr:pic>
    <xdr:clientData/>
  </xdr:twoCellAnchor>
  <xdr:twoCellAnchor editAs="oneCell">
    <xdr:from>
      <xdr:col>1</xdr:col>
      <xdr:colOff>67945</xdr:colOff>
      <xdr:row>10</xdr:row>
      <xdr:rowOff>219075</xdr:rowOff>
    </xdr:from>
    <xdr:to>
      <xdr:col>1</xdr:col>
      <xdr:colOff>1439545</xdr:colOff>
      <xdr:row>10</xdr:row>
      <xdr:rowOff>2322830</xdr:rowOff>
    </xdr:to>
    <xdr:pic>
      <xdr:nvPicPr>
        <xdr:cNvPr id="17" name="ID_201CDB6888D4421298CACF78A331131C"/>
        <xdr:cNvPicPr>
          <a:picLocks noChangeAspect="1"/>
        </xdr:cNvPicPr>
      </xdr:nvPicPr>
      <xdr:blipFill>
        <a:blip r:embed="rId5"/>
        <a:stretch>
          <a:fillRect/>
        </a:stretch>
      </xdr:blipFill>
      <xdr:spPr>
        <a:xfrm>
          <a:off x="675005" y="12319000"/>
          <a:ext cx="1371600" cy="2103755"/>
        </a:xfrm>
        <a:prstGeom prst="rect">
          <a:avLst/>
        </a:prstGeom>
        <a:noFill/>
        <a:ln w="9525">
          <a:noFill/>
        </a:ln>
      </xdr:spPr>
    </xdr:pic>
    <xdr:clientData/>
  </xdr:twoCellAnchor>
  <xdr:twoCellAnchor editAs="oneCell">
    <xdr:from>
      <xdr:col>1</xdr:col>
      <xdr:colOff>67945</xdr:colOff>
      <xdr:row>11</xdr:row>
      <xdr:rowOff>316230</xdr:rowOff>
    </xdr:from>
    <xdr:to>
      <xdr:col>1</xdr:col>
      <xdr:colOff>1439545</xdr:colOff>
      <xdr:row>11</xdr:row>
      <xdr:rowOff>2250440</xdr:rowOff>
    </xdr:to>
    <xdr:pic>
      <xdr:nvPicPr>
        <xdr:cNvPr id="18" name="ID_7A169D96A61740EEBBBA6E335EEBE34A"/>
        <xdr:cNvPicPr>
          <a:picLocks noChangeAspect="1"/>
        </xdr:cNvPicPr>
      </xdr:nvPicPr>
      <xdr:blipFill>
        <a:blip r:embed="rId6"/>
        <a:stretch>
          <a:fillRect/>
        </a:stretch>
      </xdr:blipFill>
      <xdr:spPr>
        <a:xfrm>
          <a:off x="675005" y="14949805"/>
          <a:ext cx="1371600" cy="1934210"/>
        </a:xfrm>
        <a:prstGeom prst="rect">
          <a:avLst/>
        </a:prstGeom>
        <a:noFill/>
        <a:ln w="9525">
          <a:noFill/>
        </a:ln>
      </xdr:spPr>
    </xdr:pic>
    <xdr:clientData/>
  </xdr:twoCellAnchor>
  <xdr:twoCellAnchor editAs="oneCell">
    <xdr:from>
      <xdr:col>1</xdr:col>
      <xdr:colOff>80010</xdr:colOff>
      <xdr:row>12</xdr:row>
      <xdr:rowOff>810260</xdr:rowOff>
    </xdr:from>
    <xdr:to>
      <xdr:col>1</xdr:col>
      <xdr:colOff>1451610</xdr:colOff>
      <xdr:row>12</xdr:row>
      <xdr:rowOff>2089785</xdr:rowOff>
    </xdr:to>
    <xdr:pic>
      <xdr:nvPicPr>
        <xdr:cNvPr id="19" name="ID_5D477B52496E4F8A91660E38D3501E7B"/>
        <xdr:cNvPicPr>
          <a:picLocks noChangeAspect="1"/>
        </xdr:cNvPicPr>
      </xdr:nvPicPr>
      <xdr:blipFill>
        <a:blip r:embed="rId7"/>
        <a:stretch>
          <a:fillRect/>
        </a:stretch>
      </xdr:blipFill>
      <xdr:spPr>
        <a:xfrm>
          <a:off x="687070" y="17796510"/>
          <a:ext cx="1371600" cy="1279525"/>
        </a:xfrm>
        <a:prstGeom prst="rect">
          <a:avLst/>
        </a:prstGeom>
        <a:noFill/>
        <a:ln w="9525">
          <a:noFill/>
        </a:ln>
      </xdr:spPr>
    </xdr:pic>
    <xdr:clientData/>
  </xdr:twoCellAnchor>
  <xdr:twoCellAnchor editAs="oneCell">
    <xdr:from>
      <xdr:col>1</xdr:col>
      <xdr:colOff>79375</xdr:colOff>
      <xdr:row>13</xdr:row>
      <xdr:rowOff>930910</xdr:rowOff>
    </xdr:from>
    <xdr:to>
      <xdr:col>1</xdr:col>
      <xdr:colOff>1450975</xdr:colOff>
      <xdr:row>13</xdr:row>
      <xdr:rowOff>1790065</xdr:rowOff>
    </xdr:to>
    <xdr:pic>
      <xdr:nvPicPr>
        <xdr:cNvPr id="20" name="ID_F5CE3C9F89F749049368C0E24E6F8C1D"/>
        <xdr:cNvPicPr>
          <a:picLocks noChangeAspect="1"/>
        </xdr:cNvPicPr>
      </xdr:nvPicPr>
      <xdr:blipFill>
        <a:blip r:embed="rId8"/>
        <a:stretch>
          <a:fillRect/>
        </a:stretch>
      </xdr:blipFill>
      <xdr:spPr>
        <a:xfrm>
          <a:off x="686435" y="20631785"/>
          <a:ext cx="1371600" cy="859155"/>
        </a:xfrm>
        <a:prstGeom prst="rect">
          <a:avLst/>
        </a:prstGeom>
        <a:noFill/>
        <a:ln w="9525">
          <a:noFill/>
        </a:ln>
      </xdr:spPr>
    </xdr:pic>
    <xdr:clientData/>
  </xdr:twoCellAnchor>
  <xdr:twoCellAnchor editAs="oneCell">
    <xdr:from>
      <xdr:col>1</xdr:col>
      <xdr:colOff>80010</xdr:colOff>
      <xdr:row>14</xdr:row>
      <xdr:rowOff>899160</xdr:rowOff>
    </xdr:from>
    <xdr:to>
      <xdr:col>1</xdr:col>
      <xdr:colOff>1451610</xdr:colOff>
      <xdr:row>14</xdr:row>
      <xdr:rowOff>1821180</xdr:rowOff>
    </xdr:to>
    <xdr:pic>
      <xdr:nvPicPr>
        <xdr:cNvPr id="21" name="ID_EC3D64C1011B4416821F7A54F5EACAFE"/>
        <xdr:cNvPicPr>
          <a:picLocks noChangeAspect="1"/>
        </xdr:cNvPicPr>
      </xdr:nvPicPr>
      <xdr:blipFill>
        <a:blip r:embed="rId9"/>
        <a:stretch>
          <a:fillRect/>
        </a:stretch>
      </xdr:blipFill>
      <xdr:spPr>
        <a:xfrm>
          <a:off x="687070" y="22952710"/>
          <a:ext cx="1371600" cy="922020"/>
        </a:xfrm>
        <a:prstGeom prst="rect">
          <a:avLst/>
        </a:prstGeom>
        <a:noFill/>
        <a:ln w="9525">
          <a:noFill/>
        </a:ln>
      </xdr:spPr>
    </xdr:pic>
    <xdr:clientData/>
  </xdr:twoCellAnchor>
  <xdr:twoCellAnchor editAs="oneCell">
    <xdr:from>
      <xdr:col>1</xdr:col>
      <xdr:colOff>80010</xdr:colOff>
      <xdr:row>15</xdr:row>
      <xdr:rowOff>1053465</xdr:rowOff>
    </xdr:from>
    <xdr:to>
      <xdr:col>1</xdr:col>
      <xdr:colOff>1451610</xdr:colOff>
      <xdr:row>15</xdr:row>
      <xdr:rowOff>1666875</xdr:rowOff>
    </xdr:to>
    <xdr:pic>
      <xdr:nvPicPr>
        <xdr:cNvPr id="22" name="ID_5E17728C84664AFF80A2011449B0EB34"/>
        <xdr:cNvPicPr>
          <a:picLocks noChangeAspect="1"/>
        </xdr:cNvPicPr>
      </xdr:nvPicPr>
      <xdr:blipFill>
        <a:blip r:embed="rId10"/>
        <a:stretch>
          <a:fillRect/>
        </a:stretch>
      </xdr:blipFill>
      <xdr:spPr>
        <a:xfrm>
          <a:off x="687070" y="25459690"/>
          <a:ext cx="1371600" cy="613410"/>
        </a:xfrm>
        <a:prstGeom prst="rect">
          <a:avLst/>
        </a:prstGeom>
        <a:noFill/>
        <a:ln w="9525">
          <a:noFill/>
        </a:ln>
      </xdr:spPr>
    </xdr:pic>
    <xdr:clientData/>
  </xdr:twoCellAnchor>
  <xdr:twoCellAnchor editAs="oneCell">
    <xdr:from>
      <xdr:col>1</xdr:col>
      <xdr:colOff>56515</xdr:colOff>
      <xdr:row>16</xdr:row>
      <xdr:rowOff>1047750</xdr:rowOff>
    </xdr:from>
    <xdr:to>
      <xdr:col>1</xdr:col>
      <xdr:colOff>1428115</xdr:colOff>
      <xdr:row>16</xdr:row>
      <xdr:rowOff>1696720</xdr:rowOff>
    </xdr:to>
    <xdr:pic>
      <xdr:nvPicPr>
        <xdr:cNvPr id="23" name="ID_6FDDDABD7AA449F0805F14F6C1C34733"/>
        <xdr:cNvPicPr>
          <a:picLocks noChangeAspect="1"/>
        </xdr:cNvPicPr>
      </xdr:nvPicPr>
      <xdr:blipFill>
        <a:blip r:embed="rId11"/>
        <a:stretch>
          <a:fillRect/>
        </a:stretch>
      </xdr:blipFill>
      <xdr:spPr>
        <a:xfrm>
          <a:off x="663575" y="27987625"/>
          <a:ext cx="1371600" cy="648970"/>
        </a:xfrm>
        <a:prstGeom prst="rect">
          <a:avLst/>
        </a:prstGeom>
        <a:noFill/>
        <a:ln w="9525">
          <a:noFill/>
        </a:ln>
      </xdr:spPr>
    </xdr:pic>
    <xdr:clientData/>
  </xdr:twoCellAnchor>
  <xdr:twoCellAnchor editAs="oneCell">
    <xdr:from>
      <xdr:col>1</xdr:col>
      <xdr:colOff>55880</xdr:colOff>
      <xdr:row>18</xdr:row>
      <xdr:rowOff>802640</xdr:rowOff>
    </xdr:from>
    <xdr:to>
      <xdr:col>1</xdr:col>
      <xdr:colOff>1427480</xdr:colOff>
      <xdr:row>18</xdr:row>
      <xdr:rowOff>1513205</xdr:rowOff>
    </xdr:to>
    <xdr:pic>
      <xdr:nvPicPr>
        <xdr:cNvPr id="37" name="ID_C2D0C113E39A4C81A650B57D1A490F05"/>
        <xdr:cNvPicPr>
          <a:picLocks noChangeAspect="1"/>
        </xdr:cNvPicPr>
      </xdr:nvPicPr>
      <xdr:blipFill>
        <a:blip r:embed="rId12"/>
        <a:stretch>
          <a:fillRect/>
        </a:stretch>
      </xdr:blipFill>
      <xdr:spPr>
        <a:xfrm>
          <a:off x="662940" y="30631765"/>
          <a:ext cx="1371600" cy="710565"/>
        </a:xfrm>
        <a:prstGeom prst="rect">
          <a:avLst/>
        </a:prstGeom>
        <a:noFill/>
        <a:ln w="9525">
          <a:noFill/>
        </a:ln>
      </xdr:spPr>
    </xdr:pic>
    <xdr:clientData/>
  </xdr:twoCellAnchor>
  <xdr:twoCellAnchor editAs="oneCell">
    <xdr:from>
      <xdr:col>1</xdr:col>
      <xdr:colOff>80010</xdr:colOff>
      <xdr:row>19</xdr:row>
      <xdr:rowOff>882015</xdr:rowOff>
    </xdr:from>
    <xdr:to>
      <xdr:col>1</xdr:col>
      <xdr:colOff>1451610</xdr:colOff>
      <xdr:row>19</xdr:row>
      <xdr:rowOff>1551940</xdr:rowOff>
    </xdr:to>
    <xdr:pic>
      <xdr:nvPicPr>
        <xdr:cNvPr id="38" name="ID_A25E28BAA88D4AF392AF1CDDA09CAA52"/>
        <xdr:cNvPicPr>
          <a:picLocks noChangeAspect="1"/>
        </xdr:cNvPicPr>
      </xdr:nvPicPr>
      <xdr:blipFill>
        <a:blip r:embed="rId13"/>
        <a:stretch>
          <a:fillRect/>
        </a:stretch>
      </xdr:blipFill>
      <xdr:spPr>
        <a:xfrm>
          <a:off x="687070" y="33063815"/>
          <a:ext cx="1371600" cy="669925"/>
        </a:xfrm>
        <a:prstGeom prst="rect">
          <a:avLst/>
        </a:prstGeom>
        <a:noFill/>
        <a:ln w="9525">
          <a:noFill/>
        </a:ln>
      </xdr:spPr>
    </xdr:pic>
    <xdr:clientData/>
  </xdr:twoCellAnchor>
  <xdr:twoCellAnchor editAs="oneCell">
    <xdr:from>
      <xdr:col>1</xdr:col>
      <xdr:colOff>67945</xdr:colOff>
      <xdr:row>20</xdr:row>
      <xdr:rowOff>895350</xdr:rowOff>
    </xdr:from>
    <xdr:to>
      <xdr:col>1</xdr:col>
      <xdr:colOff>1439545</xdr:colOff>
      <xdr:row>20</xdr:row>
      <xdr:rowOff>1598930</xdr:rowOff>
    </xdr:to>
    <xdr:pic>
      <xdr:nvPicPr>
        <xdr:cNvPr id="39" name="ID_58A12A4F2A1B4C35A35FCC1FBA64152F"/>
        <xdr:cNvPicPr>
          <a:picLocks noChangeAspect="1"/>
        </xdr:cNvPicPr>
      </xdr:nvPicPr>
      <xdr:blipFill>
        <a:blip r:embed="rId14"/>
        <a:stretch>
          <a:fillRect/>
        </a:stretch>
      </xdr:blipFill>
      <xdr:spPr>
        <a:xfrm>
          <a:off x="675005" y="35429825"/>
          <a:ext cx="1371600" cy="703580"/>
        </a:xfrm>
        <a:prstGeom prst="rect">
          <a:avLst/>
        </a:prstGeom>
        <a:noFill/>
        <a:ln w="9525">
          <a:noFill/>
        </a:ln>
      </xdr:spPr>
    </xdr:pic>
    <xdr:clientData/>
  </xdr:twoCellAnchor>
  <xdr:twoCellAnchor editAs="oneCell">
    <xdr:from>
      <xdr:col>1</xdr:col>
      <xdr:colOff>55880</xdr:colOff>
      <xdr:row>21</xdr:row>
      <xdr:rowOff>859790</xdr:rowOff>
    </xdr:from>
    <xdr:to>
      <xdr:col>1</xdr:col>
      <xdr:colOff>1427480</xdr:colOff>
      <xdr:row>21</xdr:row>
      <xdr:rowOff>1598930</xdr:rowOff>
    </xdr:to>
    <xdr:pic>
      <xdr:nvPicPr>
        <xdr:cNvPr id="40" name="ID_8440EFF1EFDA48A2A79F19CFDFE9EE8E"/>
        <xdr:cNvPicPr>
          <a:picLocks noChangeAspect="1"/>
        </xdr:cNvPicPr>
      </xdr:nvPicPr>
      <xdr:blipFill>
        <a:blip r:embed="rId15"/>
        <a:stretch>
          <a:fillRect/>
        </a:stretch>
      </xdr:blipFill>
      <xdr:spPr>
        <a:xfrm>
          <a:off x="662940" y="37927915"/>
          <a:ext cx="1371600" cy="739140"/>
        </a:xfrm>
        <a:prstGeom prst="rect">
          <a:avLst/>
        </a:prstGeom>
        <a:noFill/>
        <a:ln w="9525">
          <a:noFill/>
        </a:ln>
      </xdr:spPr>
    </xdr:pic>
    <xdr:clientData/>
  </xdr:twoCellAnchor>
  <xdr:twoCellAnchor editAs="oneCell">
    <xdr:from>
      <xdr:col>1</xdr:col>
      <xdr:colOff>80010</xdr:colOff>
      <xdr:row>22</xdr:row>
      <xdr:rowOff>765810</xdr:rowOff>
    </xdr:from>
    <xdr:to>
      <xdr:col>1</xdr:col>
      <xdr:colOff>1451610</xdr:colOff>
      <xdr:row>22</xdr:row>
      <xdr:rowOff>1407160</xdr:rowOff>
    </xdr:to>
    <xdr:pic>
      <xdr:nvPicPr>
        <xdr:cNvPr id="41" name="ID_09C704FF28E84B829A85D990F0D86428"/>
        <xdr:cNvPicPr>
          <a:picLocks noChangeAspect="1"/>
        </xdr:cNvPicPr>
      </xdr:nvPicPr>
      <xdr:blipFill>
        <a:blip r:embed="rId16"/>
        <a:stretch>
          <a:fillRect/>
        </a:stretch>
      </xdr:blipFill>
      <xdr:spPr>
        <a:xfrm>
          <a:off x="687070" y="40186610"/>
          <a:ext cx="1371600" cy="641350"/>
        </a:xfrm>
        <a:prstGeom prst="rect">
          <a:avLst/>
        </a:prstGeom>
        <a:noFill/>
        <a:ln w="9525">
          <a:noFill/>
        </a:ln>
      </xdr:spPr>
    </xdr:pic>
    <xdr:clientData/>
  </xdr:twoCellAnchor>
  <xdr:twoCellAnchor editAs="oneCell">
    <xdr:from>
      <xdr:col>1</xdr:col>
      <xdr:colOff>67945</xdr:colOff>
      <xdr:row>23</xdr:row>
      <xdr:rowOff>876300</xdr:rowOff>
    </xdr:from>
    <xdr:to>
      <xdr:col>1</xdr:col>
      <xdr:colOff>1439545</xdr:colOff>
      <xdr:row>23</xdr:row>
      <xdr:rowOff>1487170</xdr:rowOff>
    </xdr:to>
    <xdr:pic>
      <xdr:nvPicPr>
        <xdr:cNvPr id="42" name="ID_F1A26DAB3D6346AE9841853F7280224D"/>
        <xdr:cNvPicPr>
          <a:picLocks noChangeAspect="1"/>
        </xdr:cNvPicPr>
      </xdr:nvPicPr>
      <xdr:blipFill>
        <a:blip r:embed="rId17"/>
        <a:stretch>
          <a:fillRect/>
        </a:stretch>
      </xdr:blipFill>
      <xdr:spPr>
        <a:xfrm>
          <a:off x="675005" y="42468800"/>
          <a:ext cx="1371600" cy="610870"/>
        </a:xfrm>
        <a:prstGeom prst="rect">
          <a:avLst/>
        </a:prstGeom>
        <a:noFill/>
        <a:ln w="9525">
          <a:noFill/>
        </a:ln>
      </xdr:spPr>
    </xdr:pic>
    <xdr:clientData/>
  </xdr:twoCellAnchor>
  <xdr:twoCellAnchor editAs="oneCell">
    <xdr:from>
      <xdr:col>1</xdr:col>
      <xdr:colOff>79375</xdr:colOff>
      <xdr:row>24</xdr:row>
      <xdr:rowOff>862965</xdr:rowOff>
    </xdr:from>
    <xdr:to>
      <xdr:col>1</xdr:col>
      <xdr:colOff>1450975</xdr:colOff>
      <xdr:row>24</xdr:row>
      <xdr:rowOff>1499870</xdr:rowOff>
    </xdr:to>
    <xdr:pic>
      <xdr:nvPicPr>
        <xdr:cNvPr id="43" name="ID_805183A06B6E46CA8377756D1DB4F562"/>
        <xdr:cNvPicPr>
          <a:picLocks noChangeAspect="1"/>
        </xdr:cNvPicPr>
      </xdr:nvPicPr>
      <xdr:blipFill>
        <a:blip r:embed="rId18"/>
        <a:stretch>
          <a:fillRect/>
        </a:stretch>
      </xdr:blipFill>
      <xdr:spPr>
        <a:xfrm>
          <a:off x="686435" y="44808140"/>
          <a:ext cx="1371600" cy="636905"/>
        </a:xfrm>
        <a:prstGeom prst="rect">
          <a:avLst/>
        </a:prstGeom>
        <a:noFill/>
        <a:ln w="9525">
          <a:noFill/>
        </a:ln>
      </xdr:spPr>
    </xdr:pic>
    <xdr:clientData/>
  </xdr:twoCellAnchor>
  <xdr:twoCellAnchor editAs="oneCell">
    <xdr:from>
      <xdr:col>1</xdr:col>
      <xdr:colOff>55880</xdr:colOff>
      <xdr:row>25</xdr:row>
      <xdr:rowOff>889000</xdr:rowOff>
    </xdr:from>
    <xdr:to>
      <xdr:col>1</xdr:col>
      <xdr:colOff>1427480</xdr:colOff>
      <xdr:row>25</xdr:row>
      <xdr:rowOff>1521460</xdr:rowOff>
    </xdr:to>
    <xdr:pic>
      <xdr:nvPicPr>
        <xdr:cNvPr id="44" name="ID_9A2F2573C77049C6BB42A15DDFE19CA5"/>
        <xdr:cNvPicPr>
          <a:picLocks noChangeAspect="1"/>
        </xdr:cNvPicPr>
      </xdr:nvPicPr>
      <xdr:blipFill>
        <a:blip r:embed="rId19"/>
        <a:stretch>
          <a:fillRect/>
        </a:stretch>
      </xdr:blipFill>
      <xdr:spPr>
        <a:xfrm>
          <a:off x="662940" y="47186850"/>
          <a:ext cx="1371600" cy="632460"/>
        </a:xfrm>
        <a:prstGeom prst="rect">
          <a:avLst/>
        </a:prstGeom>
        <a:noFill/>
        <a:ln w="9525">
          <a:noFill/>
        </a:ln>
      </xdr:spPr>
    </xdr:pic>
    <xdr:clientData/>
  </xdr:twoCellAnchor>
  <xdr:twoCellAnchor editAs="oneCell">
    <xdr:from>
      <xdr:col>1</xdr:col>
      <xdr:colOff>67945</xdr:colOff>
      <xdr:row>26</xdr:row>
      <xdr:rowOff>590550</xdr:rowOff>
    </xdr:from>
    <xdr:to>
      <xdr:col>1</xdr:col>
      <xdr:colOff>1439545</xdr:colOff>
      <xdr:row>26</xdr:row>
      <xdr:rowOff>1224915</xdr:rowOff>
    </xdr:to>
    <xdr:pic>
      <xdr:nvPicPr>
        <xdr:cNvPr id="45" name="ID_39E73DA63AB54D4F8EF39222191E56D2"/>
        <xdr:cNvPicPr>
          <a:picLocks noChangeAspect="1"/>
        </xdr:cNvPicPr>
      </xdr:nvPicPr>
      <xdr:blipFill>
        <a:blip r:embed="rId20"/>
        <a:stretch>
          <a:fillRect/>
        </a:stretch>
      </xdr:blipFill>
      <xdr:spPr>
        <a:xfrm>
          <a:off x="675005" y="49241075"/>
          <a:ext cx="1371600" cy="634365"/>
        </a:xfrm>
        <a:prstGeom prst="rect">
          <a:avLst/>
        </a:prstGeom>
        <a:noFill/>
        <a:ln w="9525">
          <a:noFill/>
        </a:ln>
      </xdr:spPr>
    </xdr:pic>
    <xdr:clientData/>
  </xdr:twoCellAnchor>
  <xdr:twoCellAnchor editAs="oneCell">
    <xdr:from>
      <xdr:col>1</xdr:col>
      <xdr:colOff>91440</xdr:colOff>
      <xdr:row>27</xdr:row>
      <xdr:rowOff>612140</xdr:rowOff>
    </xdr:from>
    <xdr:to>
      <xdr:col>1</xdr:col>
      <xdr:colOff>1463040</xdr:colOff>
      <xdr:row>27</xdr:row>
      <xdr:rowOff>1227455</xdr:rowOff>
    </xdr:to>
    <xdr:pic>
      <xdr:nvPicPr>
        <xdr:cNvPr id="46" name="ID_6FC6A14EE286481D9EA11226AC30E6EE"/>
        <xdr:cNvPicPr>
          <a:picLocks noChangeAspect="1"/>
        </xdr:cNvPicPr>
      </xdr:nvPicPr>
      <xdr:blipFill>
        <a:blip r:embed="rId21"/>
        <a:stretch>
          <a:fillRect/>
        </a:stretch>
      </xdr:blipFill>
      <xdr:spPr>
        <a:xfrm>
          <a:off x="698500" y="51218465"/>
          <a:ext cx="1371600" cy="615315"/>
        </a:xfrm>
        <a:prstGeom prst="rect">
          <a:avLst/>
        </a:prstGeom>
        <a:noFill/>
        <a:ln w="9525">
          <a:noFill/>
        </a:ln>
      </xdr:spPr>
    </xdr:pic>
    <xdr:clientData/>
  </xdr:twoCellAnchor>
  <xdr:twoCellAnchor editAs="oneCell">
    <xdr:from>
      <xdr:col>1</xdr:col>
      <xdr:colOff>67945</xdr:colOff>
      <xdr:row>28</xdr:row>
      <xdr:rowOff>891540</xdr:rowOff>
    </xdr:from>
    <xdr:to>
      <xdr:col>1</xdr:col>
      <xdr:colOff>1439545</xdr:colOff>
      <xdr:row>28</xdr:row>
      <xdr:rowOff>1518920</xdr:rowOff>
    </xdr:to>
    <xdr:pic>
      <xdr:nvPicPr>
        <xdr:cNvPr id="47" name="ID_492116025B504AE8BE4DE9E315A69DF2"/>
        <xdr:cNvPicPr>
          <a:picLocks noChangeAspect="1"/>
        </xdr:cNvPicPr>
      </xdr:nvPicPr>
      <xdr:blipFill>
        <a:blip r:embed="rId22"/>
        <a:stretch>
          <a:fillRect/>
        </a:stretch>
      </xdr:blipFill>
      <xdr:spPr>
        <a:xfrm>
          <a:off x="675005" y="53517165"/>
          <a:ext cx="1371600" cy="627380"/>
        </a:xfrm>
        <a:prstGeom prst="rect">
          <a:avLst/>
        </a:prstGeom>
        <a:noFill/>
        <a:ln w="9525">
          <a:noFill/>
        </a:ln>
      </xdr:spPr>
    </xdr:pic>
    <xdr:clientData/>
  </xdr:twoCellAnchor>
  <xdr:twoCellAnchor editAs="oneCell">
    <xdr:from>
      <xdr:col>1</xdr:col>
      <xdr:colOff>67945</xdr:colOff>
      <xdr:row>29</xdr:row>
      <xdr:rowOff>857885</xdr:rowOff>
    </xdr:from>
    <xdr:to>
      <xdr:col>1</xdr:col>
      <xdr:colOff>1439545</xdr:colOff>
      <xdr:row>29</xdr:row>
      <xdr:rowOff>1506220</xdr:rowOff>
    </xdr:to>
    <xdr:pic>
      <xdr:nvPicPr>
        <xdr:cNvPr id="48" name="ID_EF24D72D9A8F4E109023443C1DCDD03F"/>
        <xdr:cNvPicPr>
          <a:picLocks noChangeAspect="1"/>
        </xdr:cNvPicPr>
      </xdr:nvPicPr>
      <xdr:blipFill>
        <a:blip r:embed="rId23"/>
        <a:stretch>
          <a:fillRect/>
        </a:stretch>
      </xdr:blipFill>
      <xdr:spPr>
        <a:xfrm>
          <a:off x="675005" y="55960010"/>
          <a:ext cx="1371600" cy="648335"/>
        </a:xfrm>
        <a:prstGeom prst="rect">
          <a:avLst/>
        </a:prstGeom>
        <a:noFill/>
        <a:ln w="9525">
          <a:noFill/>
        </a:ln>
      </xdr:spPr>
    </xdr:pic>
    <xdr:clientData/>
  </xdr:twoCellAnchor>
  <xdr:twoCellAnchor editAs="oneCell">
    <xdr:from>
      <xdr:col>1</xdr:col>
      <xdr:colOff>55245</xdr:colOff>
      <xdr:row>31</xdr:row>
      <xdr:rowOff>833755</xdr:rowOff>
    </xdr:from>
    <xdr:to>
      <xdr:col>1</xdr:col>
      <xdr:colOff>1426845</xdr:colOff>
      <xdr:row>31</xdr:row>
      <xdr:rowOff>1529080</xdr:rowOff>
    </xdr:to>
    <xdr:pic>
      <xdr:nvPicPr>
        <xdr:cNvPr id="51" name="ID_04CB3D81B73A4EA28F3F94DF7CA5605B"/>
        <xdr:cNvPicPr>
          <a:picLocks noChangeAspect="1"/>
        </xdr:cNvPicPr>
      </xdr:nvPicPr>
      <xdr:blipFill>
        <a:blip r:embed="rId24"/>
        <a:stretch>
          <a:fillRect/>
        </a:stretch>
      </xdr:blipFill>
      <xdr:spPr>
        <a:xfrm>
          <a:off x="662305" y="58755280"/>
          <a:ext cx="1371600" cy="695325"/>
        </a:xfrm>
        <a:prstGeom prst="rect">
          <a:avLst/>
        </a:prstGeom>
        <a:noFill/>
        <a:ln w="9525">
          <a:noFill/>
        </a:ln>
      </xdr:spPr>
    </xdr:pic>
    <xdr:clientData/>
  </xdr:twoCellAnchor>
  <xdr:twoCellAnchor editAs="oneCell">
    <xdr:from>
      <xdr:col>1</xdr:col>
      <xdr:colOff>80010</xdr:colOff>
      <xdr:row>32</xdr:row>
      <xdr:rowOff>941705</xdr:rowOff>
    </xdr:from>
    <xdr:to>
      <xdr:col>1</xdr:col>
      <xdr:colOff>1451610</xdr:colOff>
      <xdr:row>32</xdr:row>
      <xdr:rowOff>1599565</xdr:rowOff>
    </xdr:to>
    <xdr:pic>
      <xdr:nvPicPr>
        <xdr:cNvPr id="52" name="ID_18F452DD5B4A43179AC84D986F91FD53"/>
        <xdr:cNvPicPr>
          <a:picLocks noChangeAspect="1"/>
        </xdr:cNvPicPr>
      </xdr:nvPicPr>
      <xdr:blipFill>
        <a:blip r:embed="rId25"/>
        <a:stretch>
          <a:fillRect/>
        </a:stretch>
      </xdr:blipFill>
      <xdr:spPr>
        <a:xfrm>
          <a:off x="687070" y="61215905"/>
          <a:ext cx="1371600" cy="65786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7494;&#27721;\&#24037;&#31243;\&#26080;&#38177;\&#22806;&#24149;&#22681;&#22270;&#32440;\&#26080;&#38177;A&#21306;&#26368;&#21518;&#20462;&#25913;&#22270;&#32440;\&#26080;&#38177;&#28165;&#21333;\&#26395;&#20140;A&#21306;&#25307;&#26631;\&#26395;&#20140;&#20303;&#23429;&#22806;&#39280;&#20998;&#21253;\&#22806;&#39280;&#35780;&#26631;\&#26395;&#20140;4&#65283;&#20303;&#23429;&#22806;&#39280;&#28165;&#21333;06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7494;&#27721;\&#24037;&#31243;\&#26080;&#38177;\&#22806;&#24149;&#22681;&#22270;&#32440;\&#26080;&#38177;A&#21306;&#26368;&#21518;&#20462;&#25913;&#22270;&#32440;\&#26080;&#38177;&#28165;&#21333;\2007&#24180;&#24230;&#24037;&#31243;\0802&#20013;&#20896;&#22823;&#21414;\&#26395;&#20140;A&#21306;&#25307;&#26631;\&#26395;&#20140;&#20303;&#23429;&#22806;&#39280;&#20998;&#21253;\&#22806;&#39280;&#35780;&#26631;\&#26395;&#20140;4&#65283;&#20303;&#23429;&#22806;&#39280;&#28165;&#21333;06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7494;&#27721;\2007&#24180;&#24230;&#24037;&#31243;\0802&#20013;&#20896;&#22823;&#21414;\&#25253;&#20215;\&#25253;&#20215;\&#26395;&#20140;A&#21306;&#25307;&#26631;\&#26395;&#20140;&#20303;&#23429;&#22806;&#39280;&#20998;&#21253;\&#22806;&#39280;&#35780;&#26631;\&#26395;&#20140;4&#65283;&#20303;&#23429;&#22806;&#39280;&#28165;&#21333;06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
      <sheetName val="装饰汇总"/>
      <sheetName val="1"/>
      <sheetName val="2"/>
      <sheetName val="4"/>
      <sheetName val="5"/>
      <sheetName val="6"/>
      <sheetName val="7"/>
      <sheetName val="8"/>
      <sheetName val="单价"/>
      <sheetName val="投标材料清单 "/>
      <sheetName val="材料汇总"/>
      <sheetName val="面积合计（藏）"/>
      <sheetName val="用量分摊(藏）"/>
      <sheetName val="#REF!"/>
      <sheetName val="eqpmad2"/>
      <sheetName val="投标报价汇总表"/>
      <sheetName val="Toolbox"/>
      <sheetName val="电视监控"/>
      <sheetName val="Open"/>
      <sheetName val="组价分析表"/>
      <sheetName val="G2TempSheet"/>
      <sheetName val="柱"/>
      <sheetName val="明細表"/>
      <sheetName val="材料"/>
      <sheetName val="投标报价汇总表一"/>
      <sheetName val="装修分部分项工程量清单一"/>
      <sheetName val="Financ. Overview"/>
      <sheetName val="Sheet9"/>
      <sheetName val="成本汇总"/>
      <sheetName val="一次汇总"/>
      <sheetName val="입찰안"/>
      <sheetName val="XLR_NoRangeSheet"/>
      <sheetName val="土建工程综合单价表"/>
      <sheetName val="土建工程综合单价组价明细表"/>
      <sheetName val="Main"/>
      <sheetName val="单价分析表"/>
      <sheetName val="工作台帐"/>
      <sheetName val="PUR资料库"/>
      <sheetName val="单位"/>
      <sheetName val="Sheet3"/>
      <sheetName val="2001取费"/>
      <sheetName val="门窗表"/>
      <sheetName val="楼梯"/>
      <sheetName val="基础梁"/>
      <sheetName val="屋面瓦通用"/>
      <sheetName val="承台"/>
      <sheetName val="承台(砖模) "/>
      <sheetName val="資料庫"/>
      <sheetName val="顶板梁"/>
      <sheetName val="P1012001"/>
      <sheetName val="T1T2T3T4门窗表"/>
      <sheetName val="갑지"/>
      <sheetName val="主要规划指标"/>
      <sheetName val="주식"/>
      <sheetName val="材料价格表"/>
      <sheetName val="综合单价分析表"/>
      <sheetName val="梁"/>
      <sheetName val="B2一区（别墅）科目余额表"/>
      <sheetName val="内围地梁钢筋说明"/>
      <sheetName val="至06年11月30日历年确认收入清单"/>
      <sheetName val="2-项目参数输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装饰汇总"/>
      <sheetName val="1"/>
      <sheetName val="2"/>
      <sheetName val="3"/>
      <sheetName val="4"/>
      <sheetName val="5"/>
      <sheetName val="6"/>
      <sheetName val="7"/>
      <sheetName val="8"/>
      <sheetName val="单价"/>
      <sheetName val="投标材料清单 "/>
      <sheetName val="材料汇总"/>
      <sheetName val="面积合计（藏）"/>
      <sheetName val="用量分摊(藏）"/>
      <sheetName val="材料"/>
      <sheetName val="#REF!"/>
      <sheetName val="投标报价汇总表一"/>
      <sheetName val="装修分部分项工程量清单一"/>
      <sheetName val="组价分析表"/>
      <sheetName val="Financ. Overview"/>
      <sheetName val="Toolbox"/>
      <sheetName val="eqpmad2"/>
      <sheetName val="Sheet9"/>
      <sheetName val="成本汇总"/>
      <sheetName val="一次汇总"/>
      <sheetName val="입찰안"/>
      <sheetName val="XLR_NoRangeSheet"/>
      <sheetName val="柱"/>
      <sheetName val="A8独立基础 "/>
      <sheetName val="Sheet1"/>
      <sheetName val="Sheet5"/>
      <sheetName val="网络"/>
      <sheetName val="工作台帐"/>
      <sheetName val="資料庫"/>
      <sheetName val="POWER ASSUMPTIONS"/>
      <sheetName val="十八.门窗表,门框塞缝"/>
      <sheetName val="梁"/>
      <sheetName val="门窗拆料单"/>
      <sheetName val="玻璃表"/>
      <sheetName val="计价表"/>
      <sheetName val="help"/>
      <sheetName val="钢材表"/>
      <sheetName val="型材表"/>
      <sheetName val="门窗表"/>
      <sheetName val="配件表"/>
      <sheetName val="支付条"/>
      <sheetName val="2001取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装饰汇总"/>
      <sheetName val="1"/>
      <sheetName val="2"/>
      <sheetName val="3"/>
      <sheetName val="4"/>
      <sheetName val="5"/>
      <sheetName val="6"/>
      <sheetName val="7"/>
      <sheetName val="8"/>
      <sheetName val="单价"/>
      <sheetName val="投标材料清单 "/>
      <sheetName val="材料汇总"/>
      <sheetName val="面积合计（藏）"/>
      <sheetName val="用量分摊(藏）"/>
      <sheetName val="土建工程综合单价表"/>
      <sheetName val="土建工程综合单价组价明细表"/>
      <sheetName val="#REF!"/>
      <sheetName val="Main"/>
      <sheetName val="Open"/>
      <sheetName val="Financ. Overview"/>
      <sheetName val="Toolbox"/>
      <sheetName val="组价分析表"/>
      <sheetName val="单价分析表"/>
      <sheetName val="eqpmad2"/>
      <sheetName val="A8独立基础 "/>
      <sheetName val="明細表"/>
      <sheetName val="六.构造柱"/>
      <sheetName val="九.楼梯"/>
      <sheetName val="十八.门窗表,门框塞缝"/>
      <sheetName val="十六.零星,屋面做法计算表"/>
      <sheetName val="承台"/>
      <sheetName val="承台(砖模) "/>
      <sheetName val="柱"/>
      <sheetName val="引用数据"/>
      <sheetName val="工作台帐"/>
      <sheetName val="4.基础梁拉梁"/>
      <sheetName val="F1~2承台"/>
      <sheetName val="计算表(通用)"/>
      <sheetName val="块料面层及其它"/>
      <sheetName val="门窗表"/>
      <sheetName val="投标报价汇总表"/>
      <sheetName val="电视监控"/>
      <sheetName val="G2TempSheet"/>
      <sheetName val="材料"/>
      <sheetName val="投标报价汇总表一"/>
      <sheetName val="装修分部分项工程量清单一"/>
      <sheetName val="Sheet9"/>
      <sheetName val="成本汇总"/>
      <sheetName val="一次汇总"/>
      <sheetName val="입찰안"/>
      <sheetName val="XLR_NoRangeSheet"/>
      <sheetName val="資料庫"/>
      <sheetName val="编码"/>
      <sheetName val="3.基础梁"/>
      <sheetName val="职工花名册"/>
      <sheetName val="名称"/>
      <sheetName val="SW-TEO"/>
      <sheetName val="单位库"/>
      <sheetName val="금융비용"/>
      <sheetName val="给排水设置"/>
      <sheetName val="给排水计算"/>
      <sheetName val="给排水工程量计算书"/>
      <sheetName val="承台 "/>
      <sheetName val="Sheet2"/>
      <sheetName val="5.夹层柱(√)"/>
      <sheetName val="科目余额表0803"/>
      <sheetName val="工程量"/>
      <sheetName val="单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showGridLines="0" view="pageBreakPreview" zoomScaleNormal="100" topLeftCell="A13" workbookViewId="0">
      <selection activeCell="K12" sqref="K12"/>
    </sheetView>
  </sheetViews>
  <sheetFormatPr defaultColWidth="9" defaultRowHeight="12" outlineLevelCol="6"/>
  <cols>
    <col min="1" max="1" width="20.5047619047619" style="117" customWidth="1"/>
    <col min="2" max="2" width="9.66666666666667" style="117" customWidth="1"/>
    <col min="3" max="3" width="5" style="117" customWidth="1"/>
    <col min="4" max="4" width="16.1619047619048" style="117" customWidth="1"/>
    <col min="5" max="5" width="22.5047619047619" style="117" customWidth="1"/>
    <col min="6" max="6" width="1.83809523809524" style="117" customWidth="1"/>
    <col min="7" max="7" width="31.1619047619048" style="117" customWidth="1"/>
    <col min="8" max="16384" width="9" style="117"/>
  </cols>
  <sheetData>
    <row r="1" ht="42.75" customHeight="1" spans="1:7">
      <c r="A1" s="118"/>
      <c r="B1" s="118"/>
      <c r="C1" s="118"/>
      <c r="D1" s="118"/>
      <c r="E1" s="118"/>
      <c r="F1" s="118"/>
      <c r="G1" s="118"/>
    </row>
    <row r="2" ht="42.75" customHeight="1" spans="1:7">
      <c r="A2" s="118"/>
      <c r="B2" s="118"/>
      <c r="C2" s="118"/>
      <c r="D2" s="118"/>
      <c r="E2" s="118"/>
      <c r="F2" s="118"/>
      <c r="G2" s="118"/>
    </row>
    <row r="3" ht="66" customHeight="1" spans="1:7">
      <c r="A3" s="119" t="s">
        <v>0</v>
      </c>
      <c r="B3" s="119"/>
      <c r="C3" s="119"/>
      <c r="D3" s="119"/>
      <c r="E3" s="119"/>
      <c r="F3" s="119"/>
      <c r="G3" s="119"/>
    </row>
    <row r="4" ht="70.5" customHeight="1" spans="1:7">
      <c r="A4" s="119" t="s">
        <v>1</v>
      </c>
      <c r="B4" s="119"/>
      <c r="C4" s="119"/>
      <c r="D4" s="119"/>
      <c r="E4" s="119"/>
      <c r="F4" s="119"/>
      <c r="G4" s="119"/>
    </row>
    <row r="5" ht="37.5" customHeight="1" spans="1:7">
      <c r="A5" s="118"/>
      <c r="B5" s="118"/>
      <c r="C5" s="118"/>
      <c r="D5" s="120"/>
      <c r="E5" s="120"/>
      <c r="F5" s="120"/>
      <c r="G5" s="120"/>
    </row>
    <row r="6" ht="34" customHeight="1" spans="1:7">
      <c r="A6" s="121"/>
      <c r="B6" s="122"/>
      <c r="C6" s="122"/>
      <c r="D6" s="123"/>
      <c r="E6" s="123"/>
      <c r="F6" s="123"/>
      <c r="G6" s="123"/>
    </row>
    <row r="7" ht="24" customHeight="1" spans="1:7">
      <c r="A7" s="124"/>
      <c r="B7" s="124"/>
      <c r="C7" s="124"/>
      <c r="D7" s="125"/>
      <c r="E7" s="126"/>
      <c r="F7" s="126"/>
      <c r="G7" s="126"/>
    </row>
    <row r="8" ht="108" customHeight="1" spans="1:7">
      <c r="A8" s="127"/>
      <c r="B8" s="128"/>
      <c r="C8" s="128"/>
      <c r="D8" s="128"/>
      <c r="E8" s="127"/>
      <c r="F8" s="127"/>
      <c r="G8" s="128"/>
    </row>
    <row r="9" ht="108" customHeight="1" spans="1:7">
      <c r="A9" s="129"/>
      <c r="B9" s="130"/>
      <c r="C9" s="130"/>
      <c r="D9" s="130"/>
      <c r="E9" s="131"/>
      <c r="F9" s="131"/>
      <c r="G9" s="130"/>
    </row>
    <row r="10" ht="108" customHeight="1" spans="1:7">
      <c r="A10" s="127"/>
      <c r="B10" s="128"/>
      <c r="C10" s="128"/>
      <c r="D10" s="128"/>
      <c r="E10" s="127"/>
      <c r="F10" s="127"/>
      <c r="G10" s="128"/>
    </row>
    <row r="11" ht="29.25" customHeight="1" spans="1:7">
      <c r="A11" s="132"/>
      <c r="B11" s="130"/>
      <c r="C11" s="130"/>
      <c r="D11" s="130"/>
      <c r="E11" s="131"/>
      <c r="F11" s="131"/>
      <c r="G11" s="130"/>
    </row>
    <row r="12" ht="41" customHeight="1" spans="1:7">
      <c r="A12" s="133"/>
      <c r="B12" s="133"/>
      <c r="C12" s="133"/>
      <c r="D12" s="133"/>
      <c r="E12" s="133"/>
      <c r="F12" s="133"/>
      <c r="G12" s="133"/>
    </row>
    <row r="13" ht="41" customHeight="1" spans="1:7">
      <c r="A13" s="134"/>
      <c r="B13" s="133"/>
      <c r="C13" s="133"/>
      <c r="D13" s="133"/>
      <c r="E13" s="133"/>
      <c r="F13" s="133"/>
      <c r="G13" s="133"/>
    </row>
    <row r="14" ht="71.25" customHeight="1" spans="1:7">
      <c r="A14" s="122"/>
      <c r="B14" s="122"/>
      <c r="C14" s="122"/>
      <c r="D14" s="122"/>
      <c r="E14" s="122"/>
      <c r="F14" s="122"/>
      <c r="G14" s="122"/>
    </row>
  </sheetData>
  <mergeCells count="21">
    <mergeCell ref="A1:G1"/>
    <mergeCell ref="A3:G3"/>
    <mergeCell ref="A4:G4"/>
    <mergeCell ref="B5:C5"/>
    <mergeCell ref="D5:G5"/>
    <mergeCell ref="B6:C6"/>
    <mergeCell ref="D6:G6"/>
    <mergeCell ref="B7:C7"/>
    <mergeCell ref="E7:F7"/>
    <mergeCell ref="B8:D8"/>
    <mergeCell ref="E8:F8"/>
    <mergeCell ref="B9:D9"/>
    <mergeCell ref="E9:F9"/>
    <mergeCell ref="B10:D10"/>
    <mergeCell ref="E10:F10"/>
    <mergeCell ref="B11:D11"/>
    <mergeCell ref="E11:F11"/>
    <mergeCell ref="A12:G12"/>
    <mergeCell ref="A13:G13"/>
    <mergeCell ref="B14:D14"/>
    <mergeCell ref="E14:F14"/>
  </mergeCells>
  <printOptions horizontalCentered="1"/>
  <pageMargins left="0.397666666666667" right="0.397666666666667" top="0.59375" bottom="0" header="0.59375" footer="0"/>
  <pageSetup paperSize="9" scale="9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abSelected="1" view="pageBreakPreview" zoomScale="145" zoomScaleNormal="115" workbookViewId="0">
      <selection activeCell="A24" sqref="A24"/>
    </sheetView>
  </sheetViews>
  <sheetFormatPr defaultColWidth="11.4285714285714" defaultRowHeight="17.25"/>
  <cols>
    <col min="1" max="1" width="149.428571428571" style="111" customWidth="1"/>
    <col min="2" max="2" width="13.1428571428571" style="112" customWidth="1"/>
    <col min="3" max="3" width="14.7238095238095" style="112" customWidth="1"/>
    <col min="4" max="4" width="8.43809523809524" style="112" customWidth="1"/>
    <col min="5" max="252" width="11.4285714285714" style="112" customWidth="1"/>
    <col min="253" max="16384" width="11.4285714285714" style="112"/>
  </cols>
  <sheetData>
    <row r="1" ht="26" customHeight="1" spans="1:1">
      <c r="A1" s="113" t="s">
        <v>2</v>
      </c>
    </row>
    <row r="2" ht="24" customHeight="1" spans="1:1">
      <c r="A2" s="114" t="s">
        <v>3</v>
      </c>
    </row>
    <row r="3" ht="45" customHeight="1" spans="1:1">
      <c r="A3" s="115" t="s">
        <v>4</v>
      </c>
    </row>
    <row r="4" ht="58" customHeight="1" spans="1:1">
      <c r="A4" s="115" t="s">
        <v>5</v>
      </c>
    </row>
    <row r="5" ht="24" customHeight="1" spans="1:1">
      <c r="A5" s="114" t="s">
        <v>6</v>
      </c>
    </row>
    <row r="6" ht="33" spans="1:1">
      <c r="A6" s="115" t="s">
        <v>7</v>
      </c>
    </row>
    <row r="7" ht="22" customHeight="1" spans="1:1">
      <c r="A7" s="114" t="s">
        <v>8</v>
      </c>
    </row>
    <row r="8" ht="21" customHeight="1" spans="1:1">
      <c r="A8" s="115" t="s">
        <v>9</v>
      </c>
    </row>
    <row r="9" ht="21" customHeight="1" spans="1:1">
      <c r="A9" s="115" t="s">
        <v>10</v>
      </c>
    </row>
    <row r="10" ht="97" customHeight="1" spans="1:1">
      <c r="A10" s="115" t="s">
        <v>11</v>
      </c>
    </row>
    <row r="11" ht="51" customHeight="1" spans="1:1">
      <c r="A11" s="115" t="s">
        <v>12</v>
      </c>
    </row>
    <row r="12" ht="49" customHeight="1" spans="1:1">
      <c r="A12" s="115" t="s">
        <v>13</v>
      </c>
    </row>
    <row r="13" ht="39" customHeight="1" spans="1:1">
      <c r="A13" s="115" t="s">
        <v>14</v>
      </c>
    </row>
    <row r="14" ht="21" customHeight="1" spans="1:1">
      <c r="A14" s="114" t="s">
        <v>15</v>
      </c>
    </row>
    <row r="15" ht="41" customHeight="1" spans="1:1">
      <c r="A15" s="115" t="s">
        <v>16</v>
      </c>
    </row>
    <row r="16" ht="31" customHeight="1" spans="1:1">
      <c r="A16" s="115" t="s">
        <v>17</v>
      </c>
    </row>
    <row r="17" ht="23" customHeight="1" spans="1:1">
      <c r="A17" s="115" t="s">
        <v>18</v>
      </c>
    </row>
    <row r="18" ht="23" customHeight="1" spans="1:1">
      <c r="A18" s="115" t="s">
        <v>19</v>
      </c>
    </row>
    <row r="19" ht="23" customHeight="1" spans="1:1">
      <c r="A19" s="115" t="s">
        <v>20</v>
      </c>
    </row>
    <row r="20" ht="56" customHeight="1" spans="1:1">
      <c r="A20" s="116" t="s">
        <v>21</v>
      </c>
    </row>
  </sheetData>
  <pageMargins left="0.511805555555556" right="0.511805555555556" top="0.511805555555556" bottom="0.314583333333333" header="0.5" footer="0.314583333333333"/>
  <pageSetup paperSize="9" scale="94"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D10"/>
  <sheetViews>
    <sheetView showGridLines="0" showZeros="0" view="pageBreakPreview" zoomScaleNormal="100" workbookViewId="0">
      <selection activeCell="B17" sqref="B17"/>
    </sheetView>
  </sheetViews>
  <sheetFormatPr defaultColWidth="9" defaultRowHeight="11.25" outlineLevelCol="3"/>
  <cols>
    <col min="1" max="1" width="13.7142857142857" style="4" customWidth="1"/>
    <col min="2" max="2" width="62" style="4" customWidth="1"/>
    <col min="3" max="3" width="34.4285714285714" style="96" customWidth="1"/>
    <col min="4" max="4" width="36.8571428571429" style="4" customWidth="1"/>
    <col min="5" max="16384" width="9" style="4"/>
  </cols>
  <sheetData>
    <row r="1" s="94" customFormat="1" ht="51" customHeight="1" spans="1:4">
      <c r="A1" s="97" t="s">
        <v>22</v>
      </c>
      <c r="B1" s="97"/>
      <c r="C1" s="98"/>
      <c r="D1" s="97"/>
    </row>
    <row r="2" s="60" customFormat="1" ht="22" customHeight="1" spans="1:3">
      <c r="A2" s="9" t="s">
        <v>23</v>
      </c>
      <c r="B2" s="9"/>
      <c r="C2" s="66"/>
    </row>
    <row r="3" s="95" customFormat="1" ht="44" customHeight="1" spans="1:4">
      <c r="A3" s="99" t="s">
        <v>24</v>
      </c>
      <c r="B3" s="100" t="s">
        <v>25</v>
      </c>
      <c r="C3" s="101" t="s">
        <v>26</v>
      </c>
      <c r="D3" s="102" t="s">
        <v>27</v>
      </c>
    </row>
    <row r="4" ht="34" customHeight="1" spans="1:4">
      <c r="A4" s="103">
        <v>1</v>
      </c>
      <c r="B4" s="15" t="s">
        <v>28</v>
      </c>
      <c r="C4" s="17">
        <f>'1号清单-交通划线工程'!H22</f>
        <v>0</v>
      </c>
      <c r="D4" s="104"/>
    </row>
    <row r="5" ht="34" customHeight="1" spans="1:4">
      <c r="A5" s="103">
        <v>2</v>
      </c>
      <c r="B5" s="15" t="s">
        <v>29</v>
      </c>
      <c r="C5" s="17">
        <f>'2号清单-交通标识工程'!H14</f>
        <v>0</v>
      </c>
      <c r="D5" s="104"/>
    </row>
    <row r="6" ht="34" customHeight="1" spans="1:4">
      <c r="A6" s="103">
        <v>3</v>
      </c>
      <c r="B6" s="15" t="s">
        <v>30</v>
      </c>
      <c r="C6" s="17">
        <f>'3号清单-地库墙面彩绘工程'!H34</f>
        <v>0</v>
      </c>
      <c r="D6" s="104"/>
    </row>
    <row r="7" customFormat="1" ht="34" customHeight="1" spans="1:4">
      <c r="A7" s="103">
        <v>4</v>
      </c>
      <c r="B7" s="15" t="s">
        <v>31</v>
      </c>
      <c r="C7" s="17">
        <f>'4号清单-施工措施费'!D19</f>
        <v>0</v>
      </c>
      <c r="D7" s="104"/>
    </row>
    <row r="8" s="61" customFormat="1" ht="34" customHeight="1" spans="1:4">
      <c r="A8" s="105" t="s">
        <v>32</v>
      </c>
      <c r="B8" s="21" t="s">
        <v>33</v>
      </c>
      <c r="C8" s="22">
        <f>SUM(C4:C7)</f>
        <v>0</v>
      </c>
      <c r="D8" s="106"/>
    </row>
    <row r="9" s="61" customFormat="1" ht="34" customHeight="1" spans="1:4">
      <c r="A9" s="105" t="s">
        <v>34</v>
      </c>
      <c r="B9" s="21" t="s">
        <v>35</v>
      </c>
      <c r="C9" s="22"/>
      <c r="D9" s="106"/>
    </row>
    <row r="10" s="61" customFormat="1" ht="34" customHeight="1" spans="1:4">
      <c r="A10" s="107" t="s">
        <v>36</v>
      </c>
      <c r="B10" s="108" t="s">
        <v>37</v>
      </c>
      <c r="C10" s="109">
        <f>SUM(C8:C9)</f>
        <v>0</v>
      </c>
      <c r="D10" s="110"/>
    </row>
  </sheetData>
  <mergeCells count="2">
    <mergeCell ref="A1:D1"/>
    <mergeCell ref="A2:B2"/>
  </mergeCells>
  <printOptions horizontalCentered="1"/>
  <pageMargins left="0.393055555555556" right="0.393055555555556" top="0.786805555555556" bottom="0.786805555555556" header="0.393055555555556" footer="0.393055555555556"/>
  <pageSetup paperSize="9" fitToHeight="0" orientation="landscape" horizontalDpi="600"/>
  <headerFooter>
    <oddFooter>&amp;L&amp;A&amp;R&amp;P/&amp;N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
  <sheetViews>
    <sheetView showGridLines="0" showZeros="0" view="pageBreakPreview" zoomScale="85" zoomScaleNormal="100" workbookViewId="0">
      <pane ySplit="4" topLeftCell="A18" activePane="bottomLeft" state="frozen"/>
      <selection/>
      <selection pane="bottomLeft" activeCell="M10" sqref="M10"/>
    </sheetView>
  </sheetViews>
  <sheetFormatPr defaultColWidth="9" defaultRowHeight="11.25"/>
  <cols>
    <col min="1" max="1" width="10.4285714285714" style="4" customWidth="1"/>
    <col min="2" max="2" width="27.8952380952381" style="4" customWidth="1"/>
    <col min="3" max="3" width="27.7142857142857" style="5" customWidth="1"/>
    <col min="4" max="4" width="67.6761904761905" style="4" customWidth="1"/>
    <col min="5" max="5" width="8.33333333333333" style="4" customWidth="1"/>
    <col min="6" max="6" width="14.4285714285714" style="6" customWidth="1"/>
    <col min="7" max="7" width="18.2095238095238" style="6" customWidth="1"/>
    <col min="8" max="8" width="22.1428571428571" style="6" customWidth="1"/>
    <col min="9" max="9" width="13.4285714285714" style="6" customWidth="1"/>
    <col min="10" max="10" width="16.4285714285714" style="6" customWidth="1"/>
    <col min="11" max="11" width="9" style="6"/>
    <col min="12" max="16384" width="9" style="4"/>
  </cols>
  <sheetData>
    <row r="1" ht="39" customHeight="1" spans="1:8">
      <c r="A1" s="71" t="s">
        <v>28</v>
      </c>
      <c r="B1" s="71"/>
      <c r="C1" s="71"/>
      <c r="D1" s="71"/>
      <c r="E1" s="71"/>
      <c r="F1" s="72"/>
      <c r="G1" s="72"/>
      <c r="H1" s="72"/>
    </row>
    <row r="2" s="25" customFormat="1" ht="25.5" customHeight="1" spans="1:11">
      <c r="A2" s="73" t="s">
        <v>23</v>
      </c>
      <c r="B2" s="74"/>
      <c r="C2" s="10"/>
      <c r="D2" s="74"/>
      <c r="E2" s="74"/>
      <c r="F2" s="75"/>
      <c r="G2" s="76"/>
      <c r="H2" s="77"/>
      <c r="I2" s="55"/>
      <c r="J2" s="55"/>
      <c r="K2" s="55"/>
    </row>
    <row r="3" s="25" customFormat="1" ht="25.5" customHeight="1" spans="1:11">
      <c r="A3" s="21" t="s">
        <v>24</v>
      </c>
      <c r="B3" s="35" t="s">
        <v>38</v>
      </c>
      <c r="C3" s="35" t="s">
        <v>39</v>
      </c>
      <c r="D3" s="35" t="s">
        <v>40</v>
      </c>
      <c r="E3" s="35" t="s">
        <v>41</v>
      </c>
      <c r="F3" s="36" t="s">
        <v>42</v>
      </c>
      <c r="G3" s="36" t="s">
        <v>43</v>
      </c>
      <c r="H3" s="36" t="s">
        <v>44</v>
      </c>
      <c r="I3" s="35" t="s">
        <v>27</v>
      </c>
      <c r="J3" s="55"/>
      <c r="K3" s="55"/>
    </row>
    <row r="4" s="26" customFormat="1" ht="42" customHeight="1" spans="1:11">
      <c r="A4" s="21"/>
      <c r="B4" s="37"/>
      <c r="C4" s="37"/>
      <c r="D4" s="37"/>
      <c r="E4" s="37"/>
      <c r="F4" s="38"/>
      <c r="G4" s="38"/>
      <c r="H4" s="38"/>
      <c r="I4" s="37"/>
      <c r="J4" s="56"/>
      <c r="K4" s="56"/>
    </row>
    <row r="5" s="3" customFormat="1" ht="30" hidden="1" customHeight="1" spans="1:11">
      <c r="A5" s="78">
        <v>1</v>
      </c>
      <c r="B5" s="79"/>
      <c r="C5" s="80"/>
      <c r="D5" s="79"/>
      <c r="E5" s="79"/>
      <c r="F5" s="81"/>
      <c r="G5" s="81"/>
      <c r="H5" s="82"/>
      <c r="I5" s="90"/>
      <c r="J5" s="91"/>
      <c r="K5" s="91"/>
    </row>
    <row r="6" s="3" customFormat="1" ht="30" customHeight="1" spans="1:11">
      <c r="A6" s="83" t="s">
        <v>45</v>
      </c>
      <c r="B6" s="79"/>
      <c r="C6" s="80"/>
      <c r="D6" s="79"/>
      <c r="E6" s="79"/>
      <c r="F6" s="81"/>
      <c r="G6" s="81"/>
      <c r="H6" s="82"/>
      <c r="I6" s="90"/>
      <c r="J6" s="91"/>
      <c r="K6" s="91"/>
    </row>
    <row r="7" s="3" customFormat="1" ht="123" customHeight="1" spans="1:11">
      <c r="A7" s="16">
        <f>IF(E7="",,1000*$A$5+COUNTA($E$5:E7))</f>
        <v>1001</v>
      </c>
      <c r="B7" s="16"/>
      <c r="C7" s="16" t="s">
        <v>46</v>
      </c>
      <c r="D7" s="48" t="s">
        <v>47</v>
      </c>
      <c r="E7" s="16" t="s">
        <v>48</v>
      </c>
      <c r="F7" s="17">
        <v>1337.75</v>
      </c>
      <c r="G7" s="17"/>
      <c r="H7" s="17">
        <f>F7*G7</f>
        <v>0</v>
      </c>
      <c r="I7" s="90"/>
      <c r="J7" s="91"/>
      <c r="K7" s="91"/>
    </row>
    <row r="8" s="3" customFormat="1" ht="114" customHeight="1" spans="1:11">
      <c r="A8" s="16">
        <f>IF(E8="",,1000*$A$5+COUNTA($E$5:E8))</f>
        <v>1002</v>
      </c>
      <c r="B8" s="16"/>
      <c r="C8" s="16" t="s">
        <v>49</v>
      </c>
      <c r="D8" s="48" t="s">
        <v>50</v>
      </c>
      <c r="E8" s="16" t="s">
        <v>48</v>
      </c>
      <c r="F8" s="17">
        <v>119.25</v>
      </c>
      <c r="G8" s="17"/>
      <c r="H8" s="17">
        <f t="shared" ref="H8:H18" si="0">F8*G8</f>
        <v>0</v>
      </c>
      <c r="I8" s="90"/>
      <c r="J8" s="91"/>
      <c r="K8" s="91"/>
    </row>
    <row r="9" s="3" customFormat="1" ht="114" customHeight="1" spans="1:11">
      <c r="A9" s="16">
        <f>IF(E9="",,1000*$A$5+COUNTA($E$5:E9))</f>
        <v>1003</v>
      </c>
      <c r="B9" s="16"/>
      <c r="C9" s="16" t="s">
        <v>51</v>
      </c>
      <c r="D9" s="48" t="s">
        <v>52</v>
      </c>
      <c r="E9" s="16" t="s">
        <v>48</v>
      </c>
      <c r="F9" s="17">
        <v>397.21</v>
      </c>
      <c r="G9" s="17"/>
      <c r="H9" s="17">
        <f t="shared" si="0"/>
        <v>0</v>
      </c>
      <c r="I9" s="90"/>
      <c r="J9" s="91"/>
      <c r="K9" s="91"/>
    </row>
    <row r="10" s="3" customFormat="1" ht="114" spans="1:11">
      <c r="A10" s="16">
        <f>IF(E10="",,1000*$A$5+COUNTA($E$5:E10))</f>
        <v>1004</v>
      </c>
      <c r="B10" s="16"/>
      <c r="C10" s="16" t="s">
        <v>53</v>
      </c>
      <c r="D10" s="48" t="s">
        <v>54</v>
      </c>
      <c r="E10" s="16" t="s">
        <v>48</v>
      </c>
      <c r="F10" s="17">
        <v>53.71</v>
      </c>
      <c r="G10" s="17"/>
      <c r="H10" s="17">
        <f t="shared" si="0"/>
        <v>0</v>
      </c>
      <c r="I10" s="90"/>
      <c r="J10" s="91"/>
      <c r="K10" s="91"/>
    </row>
    <row r="11" s="3" customFormat="1" ht="114" customHeight="1" spans="1:11">
      <c r="A11" s="16">
        <f>IF(E11="",,1000*$A$5+COUNTA($E$5:E11))</f>
        <v>1005</v>
      </c>
      <c r="B11" s="16"/>
      <c r="C11" s="16" t="s">
        <v>55</v>
      </c>
      <c r="D11" s="48" t="s">
        <v>56</v>
      </c>
      <c r="E11" s="16" t="s">
        <v>48</v>
      </c>
      <c r="F11" s="17">
        <v>120.63</v>
      </c>
      <c r="G11" s="17"/>
      <c r="H11" s="17">
        <f t="shared" si="0"/>
        <v>0</v>
      </c>
      <c r="I11" s="90"/>
      <c r="J11" s="91"/>
      <c r="K11" s="91"/>
    </row>
    <row r="12" s="3" customFormat="1" ht="114" customHeight="1" spans="1:11">
      <c r="A12" s="16">
        <f>IF(E12="",,1000*$A$5+COUNTA($E$5:E12))</f>
        <v>1006</v>
      </c>
      <c r="B12" s="16"/>
      <c r="C12" s="16" t="s">
        <v>57</v>
      </c>
      <c r="D12" s="48" t="s">
        <v>58</v>
      </c>
      <c r="E12" s="16" t="s">
        <v>48</v>
      </c>
      <c r="F12" s="17">
        <v>181.41</v>
      </c>
      <c r="G12" s="17"/>
      <c r="H12" s="17">
        <f t="shared" si="0"/>
        <v>0</v>
      </c>
      <c r="I12" s="90"/>
      <c r="J12" s="91"/>
      <c r="K12" s="91"/>
    </row>
    <row r="13" s="3" customFormat="1" ht="114" customHeight="1" spans="1:11">
      <c r="A13" s="16">
        <f>IF(E13="",,1000*$A$5+COUNTA($E$5:E13))</f>
        <v>1007</v>
      </c>
      <c r="B13" s="16"/>
      <c r="C13" s="16" t="s">
        <v>59</v>
      </c>
      <c r="D13" s="48" t="s">
        <v>60</v>
      </c>
      <c r="E13" s="16" t="s">
        <v>48</v>
      </c>
      <c r="F13" s="17">
        <v>13.29</v>
      </c>
      <c r="G13" s="17"/>
      <c r="H13" s="17">
        <f t="shared" si="0"/>
        <v>0</v>
      </c>
      <c r="I13" s="90"/>
      <c r="J13" s="91"/>
      <c r="K13" s="91"/>
    </row>
    <row r="14" s="3" customFormat="1" ht="114" customHeight="1" spans="1:11">
      <c r="A14" s="16">
        <f>IF(E14="",,1000*$A$5+COUNTA($E$5:E14))</f>
        <v>1008</v>
      </c>
      <c r="B14" s="16"/>
      <c r="C14" s="16" t="s">
        <v>61</v>
      </c>
      <c r="D14" s="48" t="s">
        <v>62</v>
      </c>
      <c r="E14" s="16" t="s">
        <v>48</v>
      </c>
      <c r="F14" s="17">
        <v>4.52</v>
      </c>
      <c r="G14" s="17"/>
      <c r="H14" s="17">
        <f t="shared" si="0"/>
        <v>0</v>
      </c>
      <c r="I14" s="90"/>
      <c r="J14" s="91"/>
      <c r="K14" s="91"/>
    </row>
    <row r="15" s="3" customFormat="1" ht="186" customHeight="1" spans="1:11">
      <c r="A15" s="16">
        <f>IF(E15="",,1000*$A$5+COUNTA($E$5:E15))</f>
        <v>1009</v>
      </c>
      <c r="B15" s="16"/>
      <c r="C15" s="16" t="s">
        <v>63</v>
      </c>
      <c r="D15" s="48" t="s">
        <v>64</v>
      </c>
      <c r="E15" s="16" t="s">
        <v>65</v>
      </c>
      <c r="F15" s="17">
        <v>29</v>
      </c>
      <c r="G15" s="17"/>
      <c r="H15" s="17">
        <f t="shared" si="0"/>
        <v>0</v>
      </c>
      <c r="I15" s="90"/>
      <c r="J15" s="91"/>
      <c r="K15" s="91"/>
    </row>
    <row r="16" s="3" customFormat="1" ht="171" customHeight="1" spans="1:11">
      <c r="A16" s="16">
        <f>IF(E16="",,1000*$A$5+COUNTA($E$5:E16))</f>
        <v>1010</v>
      </c>
      <c r="B16" s="16"/>
      <c r="C16" s="16" t="s">
        <v>66</v>
      </c>
      <c r="D16" s="48" t="s">
        <v>67</v>
      </c>
      <c r="E16" s="16" t="s">
        <v>65</v>
      </c>
      <c r="F16" s="17">
        <v>1</v>
      </c>
      <c r="G16" s="17"/>
      <c r="H16" s="17">
        <f t="shared" si="0"/>
        <v>0</v>
      </c>
      <c r="I16" s="90"/>
      <c r="J16" s="91"/>
      <c r="K16" s="91"/>
    </row>
    <row r="17" s="3" customFormat="1" ht="171" customHeight="1" spans="1:11">
      <c r="A17" s="16">
        <f>IF(E17="",,1000*$A$5+COUNTA($E$5:E17))</f>
        <v>1011</v>
      </c>
      <c r="B17" s="16"/>
      <c r="C17" s="16" t="s">
        <v>68</v>
      </c>
      <c r="D17" s="48" t="s">
        <v>69</v>
      </c>
      <c r="E17" s="16" t="s">
        <v>65</v>
      </c>
      <c r="F17" s="17">
        <v>1</v>
      </c>
      <c r="G17" s="17"/>
      <c r="H17" s="17">
        <f t="shared" si="0"/>
        <v>0</v>
      </c>
      <c r="I17" s="90"/>
      <c r="J17" s="91"/>
      <c r="K17" s="91"/>
    </row>
    <row r="18" s="3" customFormat="1" ht="191" customHeight="1" spans="1:11">
      <c r="A18" s="16">
        <f>IF(E18="",,1000*$A$5+COUNTA($E$5:E18))</f>
        <v>1012</v>
      </c>
      <c r="B18" s="16"/>
      <c r="C18" s="16" t="s">
        <v>70</v>
      </c>
      <c r="D18" s="48" t="s">
        <v>71</v>
      </c>
      <c r="E18" s="16" t="s">
        <v>65</v>
      </c>
      <c r="F18" s="17">
        <v>1</v>
      </c>
      <c r="G18" s="17"/>
      <c r="H18" s="17">
        <f t="shared" si="0"/>
        <v>0</v>
      </c>
      <c r="I18" s="90"/>
      <c r="J18" s="91"/>
      <c r="K18" s="91"/>
    </row>
    <row r="19" s="3" customFormat="1" ht="30" customHeight="1" spans="1:11">
      <c r="A19" s="84" t="s">
        <v>72</v>
      </c>
      <c r="B19" s="85"/>
      <c r="C19" s="86"/>
      <c r="D19" s="85"/>
      <c r="E19" s="85"/>
      <c r="F19" s="87"/>
      <c r="G19" s="87"/>
      <c r="H19" s="88"/>
      <c r="I19" s="90"/>
      <c r="J19" s="91"/>
      <c r="K19" s="91"/>
    </row>
    <row r="20" s="3" customFormat="1" ht="114" customHeight="1" spans="1:11">
      <c r="A20" s="16">
        <f>IF(E20="",,1000*$A$5+COUNTA($E$5:E20))</f>
        <v>1013</v>
      </c>
      <c r="B20" s="16"/>
      <c r="C20" s="16" t="s">
        <v>73</v>
      </c>
      <c r="D20" s="48" t="s">
        <v>74</v>
      </c>
      <c r="E20" s="16" t="s">
        <v>48</v>
      </c>
      <c r="F20" s="17">
        <v>4.54</v>
      </c>
      <c r="G20" s="17"/>
      <c r="H20" s="17">
        <f>F20*G20</f>
        <v>0</v>
      </c>
      <c r="I20" s="90"/>
      <c r="J20" s="91"/>
      <c r="K20" s="91"/>
    </row>
    <row r="21" s="3" customFormat="1" ht="185.25" customHeight="1" spans="1:11">
      <c r="A21" s="16">
        <f>IF(E21="",,1000*$A$5+COUNTA($E$5:E21))</f>
        <v>1014</v>
      </c>
      <c r="B21" s="16"/>
      <c r="C21" s="16" t="s">
        <v>75</v>
      </c>
      <c r="D21" s="48" t="s">
        <v>76</v>
      </c>
      <c r="E21" s="16" t="s">
        <v>65</v>
      </c>
      <c r="F21" s="17">
        <v>9</v>
      </c>
      <c r="G21" s="17"/>
      <c r="H21" s="17">
        <f>F21*G21</f>
        <v>0</v>
      </c>
      <c r="I21" s="90"/>
      <c r="J21" s="91"/>
      <c r="K21" s="91"/>
    </row>
    <row r="22" s="70" customFormat="1" ht="38" customHeight="1" spans="1:11">
      <c r="A22" s="21"/>
      <c r="B22" s="21" t="s">
        <v>77</v>
      </c>
      <c r="C22" s="21"/>
      <c r="D22" s="21"/>
      <c r="E22" s="21" t="s">
        <v>78</v>
      </c>
      <c r="F22" s="53"/>
      <c r="G22" s="53"/>
      <c r="H22" s="22">
        <f>SUM(H7:H21)</f>
        <v>0</v>
      </c>
      <c r="I22" s="92"/>
      <c r="J22" s="93"/>
      <c r="K22" s="93"/>
    </row>
    <row r="26" ht="33" customHeight="1" spans="8:8">
      <c r="H26" s="89"/>
    </row>
  </sheetData>
  <mergeCells count="13">
    <mergeCell ref="A1:H1"/>
    <mergeCell ref="A6:G6"/>
    <mergeCell ref="A19:G19"/>
    <mergeCell ref="B22:D22"/>
    <mergeCell ref="A3:A4"/>
    <mergeCell ref="B3:B4"/>
    <mergeCell ref="C3:C4"/>
    <mergeCell ref="D3:D4"/>
    <mergeCell ref="E3:E4"/>
    <mergeCell ref="F3:F4"/>
    <mergeCell ref="G3:G4"/>
    <mergeCell ref="H3:H4"/>
    <mergeCell ref="I3:I4"/>
  </mergeCells>
  <printOptions horizontalCentered="1"/>
  <pageMargins left="0.393055555555556" right="0.393055555555556" top="0.590277777777778" bottom="0.590277777777778" header="0.393055555555556" footer="0.393055555555556"/>
  <pageSetup paperSize="9" scale="74" fitToHeight="0" orientation="landscape" horizontalDpi="600"/>
  <headerFooter>
    <oddFooter>&amp;L&amp;A&amp;R&amp;P/&amp;N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showGridLines="0" showZeros="0" view="pageBreakPreview" zoomScaleNormal="100" workbookViewId="0">
      <pane ySplit="4" topLeftCell="A5" activePane="bottomLeft" state="frozen"/>
      <selection/>
      <selection pane="bottomLeft" activeCell="K7" sqref="K7"/>
    </sheetView>
  </sheetViews>
  <sheetFormatPr defaultColWidth="9" defaultRowHeight="11.25"/>
  <cols>
    <col min="1" max="1" width="9.57142857142857" style="4" customWidth="1"/>
    <col min="2" max="2" width="23.752380952381" style="4" customWidth="1"/>
    <col min="3" max="3" width="28.7142857142857" style="5" customWidth="1"/>
    <col min="4" max="4" width="53.5714285714286" style="4" customWidth="1"/>
    <col min="5" max="5" width="8.33333333333333" style="4" customWidth="1"/>
    <col min="6" max="6" width="15" style="6" customWidth="1"/>
    <col min="7" max="7" width="17.5714285714286" style="6" customWidth="1"/>
    <col min="8" max="8" width="20.8571428571429" style="6" customWidth="1"/>
    <col min="9" max="9" width="17.6761904761905" style="4" customWidth="1"/>
    <col min="10" max="16384" width="9" style="4"/>
  </cols>
  <sheetData>
    <row r="1" ht="48" customHeight="1" spans="1:8">
      <c r="A1" s="7" t="s">
        <v>29</v>
      </c>
      <c r="B1" s="7"/>
      <c r="C1" s="7"/>
      <c r="D1" s="7"/>
      <c r="E1" s="7"/>
      <c r="F1" s="8"/>
      <c r="G1" s="8"/>
      <c r="H1" s="62"/>
    </row>
    <row r="2" s="60" customFormat="1" ht="25.5" customHeight="1" spans="1:8">
      <c r="A2" s="63" t="s">
        <v>23</v>
      </c>
      <c r="B2" s="63"/>
      <c r="C2" s="64"/>
      <c r="D2" s="63"/>
      <c r="E2" s="63"/>
      <c r="F2" s="65"/>
      <c r="G2" s="65"/>
      <c r="H2" s="66"/>
    </row>
    <row r="3" s="25" customFormat="1" ht="25.5" customHeight="1" spans="1:11">
      <c r="A3" s="21" t="s">
        <v>24</v>
      </c>
      <c r="B3" s="35" t="s">
        <v>38</v>
      </c>
      <c r="C3" s="35" t="s">
        <v>39</v>
      </c>
      <c r="D3" s="35" t="s">
        <v>40</v>
      </c>
      <c r="E3" s="35" t="s">
        <v>41</v>
      </c>
      <c r="F3" s="36" t="s">
        <v>42</v>
      </c>
      <c r="G3" s="36" t="s">
        <v>43</v>
      </c>
      <c r="H3" s="36" t="s">
        <v>44</v>
      </c>
      <c r="I3" s="35" t="s">
        <v>27</v>
      </c>
      <c r="J3" s="55"/>
      <c r="K3" s="55"/>
    </row>
    <row r="4" s="26" customFormat="1" ht="42" customHeight="1" spans="1:11">
      <c r="A4" s="21"/>
      <c r="B4" s="37"/>
      <c r="C4" s="37"/>
      <c r="D4" s="37"/>
      <c r="E4" s="37"/>
      <c r="F4" s="38"/>
      <c r="G4" s="38"/>
      <c r="H4" s="38"/>
      <c r="I4" s="37"/>
      <c r="J4" s="56"/>
      <c r="K4" s="56"/>
    </row>
    <row r="5" s="26" customFormat="1" ht="51" hidden="1" customHeight="1" spans="1:9">
      <c r="A5" s="21">
        <v>2</v>
      </c>
      <c r="B5" s="21"/>
      <c r="C5" s="21"/>
      <c r="D5" s="21"/>
      <c r="E5" s="21"/>
      <c r="F5" s="57"/>
      <c r="G5" s="57"/>
      <c r="H5" s="57"/>
      <c r="I5" s="21"/>
    </row>
    <row r="6" ht="114" spans="1:9">
      <c r="A6" s="16">
        <f>IF(E6="",,1000*$A$5+COUNTA($E$5:E6))</f>
        <v>2001</v>
      </c>
      <c r="B6" s="15"/>
      <c r="C6" s="16" t="s">
        <v>79</v>
      </c>
      <c r="D6" s="48" t="s">
        <v>80</v>
      </c>
      <c r="E6" s="16" t="s">
        <v>65</v>
      </c>
      <c r="F6" s="17">
        <v>31</v>
      </c>
      <c r="G6" s="17"/>
      <c r="H6" s="17">
        <f>F6*G6</f>
        <v>0</v>
      </c>
      <c r="I6" s="68"/>
    </row>
    <row r="7" ht="156.75" customHeight="1" spans="1:9">
      <c r="A7" s="16">
        <f>IF(E7="",,1000*$A$5+COUNTA($E$5:E7))</f>
        <v>2002</v>
      </c>
      <c r="B7" s="15"/>
      <c r="C7" s="16" t="s">
        <v>81</v>
      </c>
      <c r="D7" s="48" t="s">
        <v>82</v>
      </c>
      <c r="E7" s="16" t="s">
        <v>83</v>
      </c>
      <c r="F7" s="17">
        <v>1771</v>
      </c>
      <c r="G7" s="17"/>
      <c r="H7" s="17">
        <f t="shared" ref="H7:H13" si="0">F7*G7</f>
        <v>0</v>
      </c>
      <c r="I7" s="68"/>
    </row>
    <row r="8" ht="142.5" customHeight="1" spans="1:9">
      <c r="A8" s="16">
        <f>IF(E8="",,1000*$A$5+COUNTA($E$5:E8))</f>
        <v>2003</v>
      </c>
      <c r="B8" s="15"/>
      <c r="C8" s="16" t="s">
        <v>84</v>
      </c>
      <c r="D8" s="48" t="s">
        <v>85</v>
      </c>
      <c r="E8" s="16" t="s">
        <v>83</v>
      </c>
      <c r="F8" s="17">
        <v>158</v>
      </c>
      <c r="G8" s="17"/>
      <c r="H8" s="17">
        <f t="shared" si="0"/>
        <v>0</v>
      </c>
      <c r="I8" s="68"/>
    </row>
    <row r="9" ht="85.5" customHeight="1" spans="1:9">
      <c r="A9" s="16">
        <f>IF(E9="",,1000*$A$5+COUNTA($E$5:E9))</f>
        <v>2004</v>
      </c>
      <c r="B9" s="15"/>
      <c r="C9" s="16" t="s">
        <v>86</v>
      </c>
      <c r="D9" s="48" t="s">
        <v>87</v>
      </c>
      <c r="E9" s="16" t="s">
        <v>65</v>
      </c>
      <c r="F9" s="17">
        <v>2150</v>
      </c>
      <c r="G9" s="17"/>
      <c r="H9" s="17">
        <f t="shared" si="0"/>
        <v>0</v>
      </c>
      <c r="I9" s="68"/>
    </row>
    <row r="10" ht="99.75" customHeight="1" spans="1:9">
      <c r="A10" s="16">
        <f>IF(E10="",,1000*$A$5+COUNTA($E$5:E10))</f>
        <v>2005</v>
      </c>
      <c r="B10" s="15"/>
      <c r="C10" s="16" t="s">
        <v>88</v>
      </c>
      <c r="D10" s="48" t="s">
        <v>89</v>
      </c>
      <c r="E10" s="16" t="s">
        <v>83</v>
      </c>
      <c r="F10" s="17">
        <v>15280</v>
      </c>
      <c r="G10" s="17"/>
      <c r="H10" s="17">
        <f t="shared" si="0"/>
        <v>0</v>
      </c>
      <c r="I10" s="68"/>
    </row>
    <row r="11" ht="199.5" customHeight="1" spans="1:9">
      <c r="A11" s="16">
        <f>IF(E11="",,1000*$A$5+COUNTA($E$5:E11))</f>
        <v>2006</v>
      </c>
      <c r="B11" s="15"/>
      <c r="C11" s="16" t="s">
        <v>90</v>
      </c>
      <c r="D11" s="48" t="s">
        <v>91</v>
      </c>
      <c r="E11" s="16" t="s">
        <v>92</v>
      </c>
      <c r="F11" s="17">
        <v>28</v>
      </c>
      <c r="G11" s="17"/>
      <c r="H11" s="17">
        <f t="shared" si="0"/>
        <v>0</v>
      </c>
      <c r="I11" s="68"/>
    </row>
    <row r="12" ht="199.5" customHeight="1" spans="1:9">
      <c r="A12" s="16">
        <f>IF(E12="",,1000*$A$5+COUNTA($E$5:E12))</f>
        <v>2007</v>
      </c>
      <c r="B12" s="15"/>
      <c r="C12" s="16" t="s">
        <v>93</v>
      </c>
      <c r="D12" s="48" t="s">
        <v>94</v>
      </c>
      <c r="E12" s="16" t="s">
        <v>92</v>
      </c>
      <c r="F12" s="17">
        <v>31</v>
      </c>
      <c r="G12" s="17"/>
      <c r="H12" s="17">
        <f t="shared" si="0"/>
        <v>0</v>
      </c>
      <c r="I12" s="68"/>
    </row>
    <row r="13" ht="156.75" customHeight="1" spans="1:9">
      <c r="A13" s="16">
        <f>IF(E13="",,1000*$A$5+COUNTA($E$5:E13))</f>
        <v>2008</v>
      </c>
      <c r="B13" s="15"/>
      <c r="C13" s="16" t="s">
        <v>95</v>
      </c>
      <c r="D13" s="48" t="s">
        <v>96</v>
      </c>
      <c r="E13" s="16" t="s">
        <v>92</v>
      </c>
      <c r="F13" s="17">
        <v>1075</v>
      </c>
      <c r="G13" s="17"/>
      <c r="H13" s="17">
        <f t="shared" si="0"/>
        <v>0</v>
      </c>
      <c r="I13" s="68"/>
    </row>
    <row r="14" s="61" customFormat="1" ht="51" customHeight="1" spans="1:9">
      <c r="A14" s="21"/>
      <c r="B14" s="39" t="s">
        <v>77</v>
      </c>
      <c r="C14" s="40"/>
      <c r="D14" s="52"/>
      <c r="E14" s="21" t="s">
        <v>78</v>
      </c>
      <c r="F14" s="53"/>
      <c r="G14" s="53"/>
      <c r="H14" s="22">
        <f>SUM(H6:H13)</f>
        <v>0</v>
      </c>
      <c r="I14" s="69"/>
    </row>
    <row r="17" ht="33" customHeight="1" spans="8:8">
      <c r="H17" s="67"/>
    </row>
  </sheetData>
  <mergeCells count="12">
    <mergeCell ref="A1:H1"/>
    <mergeCell ref="A2:F2"/>
    <mergeCell ref="B14:D14"/>
    <mergeCell ref="A3:A4"/>
    <mergeCell ref="B3:B4"/>
    <mergeCell ref="C3:C4"/>
    <mergeCell ref="D3:D4"/>
    <mergeCell ref="E3:E4"/>
    <mergeCell ref="F3:F4"/>
    <mergeCell ref="G3:G4"/>
    <mergeCell ref="H3:H4"/>
    <mergeCell ref="I3:I4"/>
  </mergeCells>
  <printOptions horizontalCentered="1"/>
  <pageMargins left="0.393055555555556" right="0.393055555555556" top="0.590277777777778" bottom="0.590277777777778" header="0.393055555555556" footer="0.393055555555556"/>
  <pageSetup paperSize="9" scale="79" fitToHeight="0" orientation="landscape" horizontalDpi="600"/>
  <headerFooter>
    <oddFooter>&amp;L&amp;A&amp;R&amp;P/&amp;N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7"/>
  <sheetViews>
    <sheetView showGridLines="0" showZeros="0" view="pageBreakPreview" zoomScaleNormal="100" workbookViewId="0">
      <pane ySplit="4" topLeftCell="A32" activePane="bottomLeft" state="frozen"/>
      <selection/>
      <selection pane="bottomLeft" activeCell="O33" sqref="O33"/>
    </sheetView>
  </sheetViews>
  <sheetFormatPr defaultColWidth="9" defaultRowHeight="11.25"/>
  <cols>
    <col min="1" max="1" width="9.1047619047619" style="5" customWidth="1"/>
    <col min="2" max="2" width="22.7238095238095" style="29" customWidth="1"/>
    <col min="3" max="3" width="27.3142857142857" style="5" customWidth="1"/>
    <col min="4" max="4" width="53.0285714285714" style="29" customWidth="1"/>
    <col min="5" max="5" width="8.33333333333333" style="5" customWidth="1"/>
    <col min="6" max="6" width="15" style="30" customWidth="1"/>
    <col min="7" max="7" width="18.3809523809524" style="30" customWidth="1"/>
    <col min="8" max="8" width="22.3142857142857" style="30" customWidth="1"/>
    <col min="9" max="9" width="18.0285714285714" style="29" customWidth="1"/>
    <col min="10" max="16384" width="9" style="29"/>
  </cols>
  <sheetData>
    <row r="1" ht="48" customHeight="1" spans="1:9">
      <c r="A1" s="7" t="s">
        <v>30</v>
      </c>
      <c r="B1" s="7"/>
      <c r="C1" s="7"/>
      <c r="D1" s="7"/>
      <c r="E1" s="7"/>
      <c r="F1" s="8"/>
      <c r="G1" s="8"/>
      <c r="H1" s="8"/>
      <c r="I1" s="7"/>
    </row>
    <row r="2" s="24" customFormat="1" ht="25.5" customHeight="1" spans="1:9">
      <c r="A2" s="31" t="s">
        <v>23</v>
      </c>
      <c r="B2" s="32"/>
      <c r="C2" s="33"/>
      <c r="D2" s="32"/>
      <c r="E2" s="33"/>
      <c r="F2" s="34"/>
      <c r="G2" s="34"/>
      <c r="H2" s="34"/>
      <c r="I2" s="32"/>
    </row>
    <row r="3" s="25" customFormat="1" ht="25.5" customHeight="1" spans="1:11">
      <c r="A3" s="21" t="s">
        <v>24</v>
      </c>
      <c r="B3" s="35" t="s">
        <v>38</v>
      </c>
      <c r="C3" s="35" t="s">
        <v>39</v>
      </c>
      <c r="D3" s="35" t="s">
        <v>40</v>
      </c>
      <c r="E3" s="35" t="s">
        <v>41</v>
      </c>
      <c r="F3" s="36" t="s">
        <v>42</v>
      </c>
      <c r="G3" s="36" t="s">
        <v>43</v>
      </c>
      <c r="H3" s="36" t="s">
        <v>44</v>
      </c>
      <c r="I3" s="35" t="s">
        <v>27</v>
      </c>
      <c r="J3" s="55"/>
      <c r="K3" s="55"/>
    </row>
    <row r="4" s="26" customFormat="1" ht="42" customHeight="1" spans="1:11">
      <c r="A4" s="21"/>
      <c r="B4" s="37"/>
      <c r="C4" s="37"/>
      <c r="D4" s="37"/>
      <c r="E4" s="37"/>
      <c r="F4" s="38"/>
      <c r="G4" s="38"/>
      <c r="H4" s="38"/>
      <c r="I4" s="37"/>
      <c r="J4" s="56"/>
      <c r="K4" s="56"/>
    </row>
    <row r="5" s="27" customFormat="1" ht="42" hidden="1" customHeight="1" spans="1:9">
      <c r="A5" s="39">
        <v>3</v>
      </c>
      <c r="B5" s="40"/>
      <c r="C5" s="40"/>
      <c r="D5" s="40"/>
      <c r="E5" s="40"/>
      <c r="F5" s="41"/>
      <c r="G5" s="41"/>
      <c r="H5" s="42"/>
      <c r="I5" s="57"/>
    </row>
    <row r="6" ht="28" customHeight="1" spans="1:9">
      <c r="A6" s="43" t="s">
        <v>97</v>
      </c>
      <c r="B6" s="44"/>
      <c r="C6" s="40"/>
      <c r="D6" s="44"/>
      <c r="E6" s="44"/>
      <c r="F6" s="45"/>
      <c r="G6" s="45"/>
      <c r="H6" s="46"/>
      <c r="I6" s="58"/>
    </row>
    <row r="7" ht="199.5" customHeight="1" spans="1:9">
      <c r="A7" s="16">
        <f>IF(E7="",,1000*$A$5+COUNTA($E$5:E7))</f>
        <v>3001</v>
      </c>
      <c r="B7" s="47"/>
      <c r="C7" s="16" t="s">
        <v>98</v>
      </c>
      <c r="D7" s="48" t="s">
        <v>99</v>
      </c>
      <c r="E7" s="16" t="s">
        <v>100</v>
      </c>
      <c r="F7" s="49">
        <v>2361.28</v>
      </c>
      <c r="G7" s="49"/>
      <c r="H7" s="49">
        <f>F7*G7</f>
        <v>0</v>
      </c>
      <c r="I7" s="58"/>
    </row>
    <row r="8" ht="199.5" customHeight="1" spans="1:9">
      <c r="A8" s="16">
        <f>IF(E8="",,1000*$A$5+COUNTA($E$5:E8))</f>
        <v>3002</v>
      </c>
      <c r="B8" s="47"/>
      <c r="C8" s="16" t="s">
        <v>101</v>
      </c>
      <c r="D8" s="50" t="s">
        <v>102</v>
      </c>
      <c r="E8" s="16" t="s">
        <v>100</v>
      </c>
      <c r="F8" s="49">
        <v>2120.64</v>
      </c>
      <c r="G8" s="49"/>
      <c r="H8" s="49">
        <f t="shared" ref="H8:H33" si="0">F8*G8</f>
        <v>0</v>
      </c>
      <c r="I8" s="58"/>
    </row>
    <row r="9" ht="185.25" customHeight="1" spans="1:9">
      <c r="A9" s="16">
        <f>IF(E9="",,1000*$A$5+COUNTA($E$5:E9))</f>
        <v>3003</v>
      </c>
      <c r="B9" s="47"/>
      <c r="C9" s="16" t="s">
        <v>103</v>
      </c>
      <c r="D9" s="50" t="s">
        <v>104</v>
      </c>
      <c r="E9" s="16" t="s">
        <v>48</v>
      </c>
      <c r="F9" s="49">
        <v>151.2</v>
      </c>
      <c r="G9" s="49"/>
      <c r="H9" s="49">
        <f t="shared" si="0"/>
        <v>0</v>
      </c>
      <c r="I9" s="58"/>
    </row>
    <row r="10" ht="199.5" customHeight="1" spans="1:9">
      <c r="A10" s="16">
        <f>IF(E10="",,1000*$A$5+COUNTA($E$5:E10))</f>
        <v>3004</v>
      </c>
      <c r="B10" s="47"/>
      <c r="C10" s="16" t="s">
        <v>105</v>
      </c>
      <c r="D10" s="50" t="s">
        <v>106</v>
      </c>
      <c r="E10" s="16" t="s">
        <v>100</v>
      </c>
      <c r="F10" s="49">
        <v>109.9</v>
      </c>
      <c r="G10" s="49"/>
      <c r="H10" s="49">
        <f t="shared" si="0"/>
        <v>0</v>
      </c>
      <c r="I10" s="58"/>
    </row>
    <row r="11" ht="199.5" customHeight="1" spans="1:9">
      <c r="A11" s="16">
        <f>IF(E11="",,1000*$A$5+COUNTA($E$5:E11))</f>
        <v>3005</v>
      </c>
      <c r="B11" s="47"/>
      <c r="C11" s="16" t="s">
        <v>107</v>
      </c>
      <c r="D11" s="50" t="s">
        <v>108</v>
      </c>
      <c r="E11" s="16" t="s">
        <v>100</v>
      </c>
      <c r="F11" s="49">
        <v>98.7</v>
      </c>
      <c r="G11" s="49"/>
      <c r="H11" s="49">
        <f t="shared" si="0"/>
        <v>0</v>
      </c>
      <c r="I11" s="58"/>
    </row>
    <row r="12" ht="185.25" spans="1:9">
      <c r="A12" s="16">
        <f>IF(E12="",,1000*$A$5+COUNTA($E$5:E12))</f>
        <v>3006</v>
      </c>
      <c r="B12" s="47"/>
      <c r="C12" s="16" t="s">
        <v>109</v>
      </c>
      <c r="D12" s="50" t="s">
        <v>110</v>
      </c>
      <c r="E12" s="16" t="s">
        <v>100</v>
      </c>
      <c r="F12" s="49">
        <v>1478.08</v>
      </c>
      <c r="G12" s="49"/>
      <c r="H12" s="49">
        <f t="shared" si="0"/>
        <v>0</v>
      </c>
      <c r="I12" s="58"/>
    </row>
    <row r="13" ht="213.75" spans="1:9">
      <c r="A13" s="16">
        <f>IF(E13="",,1000*$A$5+COUNTA($E$5:E13))</f>
        <v>3007</v>
      </c>
      <c r="B13" s="47"/>
      <c r="C13" s="16" t="s">
        <v>111</v>
      </c>
      <c r="D13" s="50" t="s">
        <v>112</v>
      </c>
      <c r="E13" s="16" t="s">
        <v>65</v>
      </c>
      <c r="F13" s="49">
        <v>764</v>
      </c>
      <c r="G13" s="49"/>
      <c r="H13" s="49">
        <f t="shared" si="0"/>
        <v>0</v>
      </c>
      <c r="I13" s="58"/>
    </row>
    <row r="14" ht="185.25" spans="1:9">
      <c r="A14" s="16">
        <f>IF(E14="",,1000*$A$5+COUNTA($E$5:E14))</f>
        <v>3008</v>
      </c>
      <c r="B14" s="47"/>
      <c r="C14" s="16" t="s">
        <v>113</v>
      </c>
      <c r="D14" s="50" t="s">
        <v>114</v>
      </c>
      <c r="E14" s="16" t="s">
        <v>65</v>
      </c>
      <c r="F14" s="49">
        <v>94</v>
      </c>
      <c r="G14" s="49"/>
      <c r="H14" s="49">
        <f t="shared" si="0"/>
        <v>0</v>
      </c>
      <c r="I14" s="58"/>
    </row>
    <row r="15" ht="185.25" spans="1:9">
      <c r="A15" s="16">
        <f>IF(E15="",,1000*$A$5+COUNTA($E$5:E15))</f>
        <v>3009</v>
      </c>
      <c r="B15" s="47"/>
      <c r="C15" s="16" t="s">
        <v>115</v>
      </c>
      <c r="D15" s="50" t="s">
        <v>116</v>
      </c>
      <c r="E15" s="16" t="s">
        <v>65</v>
      </c>
      <c r="F15" s="49">
        <v>70</v>
      </c>
      <c r="G15" s="49"/>
      <c r="H15" s="49">
        <f t="shared" si="0"/>
        <v>0</v>
      </c>
      <c r="I15" s="58"/>
    </row>
    <row r="16" ht="199.5" spans="1:9">
      <c r="A16" s="16">
        <f>IF(E16="",,1000*$A$5+COUNTA($E$5:E16))</f>
        <v>3010</v>
      </c>
      <c r="B16" s="47"/>
      <c r="C16" s="16" t="s">
        <v>117</v>
      </c>
      <c r="D16" s="50" t="s">
        <v>118</v>
      </c>
      <c r="E16" s="16" t="s">
        <v>65</v>
      </c>
      <c r="F16" s="49">
        <v>63</v>
      </c>
      <c r="G16" s="49"/>
      <c r="H16" s="49">
        <f t="shared" si="0"/>
        <v>0</v>
      </c>
      <c r="I16" s="58"/>
    </row>
    <row r="17" ht="199.5" spans="1:9">
      <c r="A17" s="16">
        <f>IF(E17="",,1000*$A$5+COUNTA($E$5:E17))</f>
        <v>3011</v>
      </c>
      <c r="B17" s="47"/>
      <c r="C17" s="16" t="s">
        <v>119</v>
      </c>
      <c r="D17" s="50" t="s">
        <v>120</v>
      </c>
      <c r="E17" s="16" t="s">
        <v>65</v>
      </c>
      <c r="F17" s="49">
        <v>70</v>
      </c>
      <c r="G17" s="49"/>
      <c r="H17" s="49">
        <f t="shared" si="0"/>
        <v>0</v>
      </c>
      <c r="I17" s="58"/>
    </row>
    <row r="18" ht="28" customHeight="1" spans="1:9">
      <c r="A18" s="43" t="s">
        <v>121</v>
      </c>
      <c r="B18" s="44"/>
      <c r="C18" s="40"/>
      <c r="D18" s="44"/>
      <c r="E18" s="44"/>
      <c r="F18" s="45"/>
      <c r="G18" s="51"/>
      <c r="H18" s="49"/>
      <c r="I18" s="58"/>
    </row>
    <row r="19" ht="185.25" customHeight="1" spans="1:9">
      <c r="A19" s="16">
        <f>IF(E19="",,1000*$A$5+COUNTA($E$5:E19))</f>
        <v>3012</v>
      </c>
      <c r="B19" s="47"/>
      <c r="C19" s="16" t="s">
        <v>122</v>
      </c>
      <c r="D19" s="50" t="s">
        <v>123</v>
      </c>
      <c r="E19" s="16" t="s">
        <v>100</v>
      </c>
      <c r="F19" s="49">
        <v>2564.32</v>
      </c>
      <c r="G19" s="49"/>
      <c r="H19" s="49">
        <f t="shared" si="0"/>
        <v>0</v>
      </c>
      <c r="I19" s="58"/>
    </row>
    <row r="20" ht="185.25" customHeight="1" spans="1:9">
      <c r="A20" s="16">
        <f>IF(E20="",,1000*$A$5+COUNTA($E$5:E20))</f>
        <v>3013</v>
      </c>
      <c r="B20" s="47"/>
      <c r="C20" s="16" t="s">
        <v>124</v>
      </c>
      <c r="D20" s="50" t="s">
        <v>125</v>
      </c>
      <c r="E20" s="16" t="s">
        <v>100</v>
      </c>
      <c r="F20" s="49">
        <v>1713.68</v>
      </c>
      <c r="G20" s="49"/>
      <c r="H20" s="49">
        <f t="shared" si="0"/>
        <v>0</v>
      </c>
      <c r="I20" s="58"/>
    </row>
    <row r="21" ht="199.5" customHeight="1" spans="1:9">
      <c r="A21" s="16">
        <f>IF(E21="",,1000*$A$5+COUNTA($E$5:E21))</f>
        <v>3014</v>
      </c>
      <c r="B21" s="47"/>
      <c r="C21" s="16" t="s">
        <v>126</v>
      </c>
      <c r="D21" s="50" t="s">
        <v>127</v>
      </c>
      <c r="E21" s="16" t="s">
        <v>65</v>
      </c>
      <c r="F21" s="49">
        <v>23</v>
      </c>
      <c r="G21" s="49"/>
      <c r="H21" s="49">
        <f t="shared" si="0"/>
        <v>0</v>
      </c>
      <c r="I21" s="58"/>
    </row>
    <row r="22" ht="185.25" customHeight="1" spans="1:9">
      <c r="A22" s="16">
        <f>IF(E22="",,1000*$A$5+COUNTA($E$5:E22))</f>
        <v>3015</v>
      </c>
      <c r="B22" s="47"/>
      <c r="C22" s="16" t="s">
        <v>128</v>
      </c>
      <c r="D22" s="50" t="s">
        <v>129</v>
      </c>
      <c r="E22" s="16" t="s">
        <v>65</v>
      </c>
      <c r="F22" s="49">
        <v>18</v>
      </c>
      <c r="G22" s="49"/>
      <c r="H22" s="49">
        <f t="shared" si="0"/>
        <v>0</v>
      </c>
      <c r="I22" s="58"/>
    </row>
    <row r="23" ht="171" customHeight="1" spans="1:9">
      <c r="A23" s="16">
        <f>IF(E23="",,1000*$A$5+COUNTA($E$5:E23))</f>
        <v>3016</v>
      </c>
      <c r="B23" s="47"/>
      <c r="C23" s="16" t="s">
        <v>130</v>
      </c>
      <c r="D23" s="50" t="s">
        <v>131</v>
      </c>
      <c r="E23" s="16" t="s">
        <v>65</v>
      </c>
      <c r="F23" s="49">
        <v>9</v>
      </c>
      <c r="G23" s="49"/>
      <c r="H23" s="49">
        <f t="shared" si="0"/>
        <v>0</v>
      </c>
      <c r="I23" s="58"/>
    </row>
    <row r="24" ht="185.25" customHeight="1" spans="1:9">
      <c r="A24" s="16">
        <f>IF(E24="",,1000*$A$5+COUNTA($E$5:E24))</f>
        <v>3017</v>
      </c>
      <c r="B24" s="47"/>
      <c r="C24" s="16" t="s">
        <v>132</v>
      </c>
      <c r="D24" s="50" t="s">
        <v>133</v>
      </c>
      <c r="E24" s="16" t="s">
        <v>100</v>
      </c>
      <c r="F24" s="49">
        <v>11.11</v>
      </c>
      <c r="G24" s="49"/>
      <c r="H24" s="49">
        <f t="shared" si="0"/>
        <v>0</v>
      </c>
      <c r="I24" s="58"/>
    </row>
    <row r="25" ht="185.25" customHeight="1" spans="1:9">
      <c r="A25" s="16">
        <f>IF(E25="",,1000*$A$5+COUNTA($E$5:E25))</f>
        <v>3018</v>
      </c>
      <c r="B25" s="47"/>
      <c r="C25" s="16" t="s">
        <v>134</v>
      </c>
      <c r="D25" s="50" t="s">
        <v>135</v>
      </c>
      <c r="E25" s="16" t="s">
        <v>48</v>
      </c>
      <c r="F25" s="49">
        <v>18.6</v>
      </c>
      <c r="G25" s="49"/>
      <c r="H25" s="49">
        <f t="shared" si="0"/>
        <v>0</v>
      </c>
      <c r="I25" s="58"/>
    </row>
    <row r="26" ht="185.25" customHeight="1" spans="1:9">
      <c r="A26" s="16">
        <f>IF(E26="",,1000*$A$5+COUNTA($E$5:E26))</f>
        <v>3019</v>
      </c>
      <c r="B26" s="47"/>
      <c r="C26" s="16" t="s">
        <v>136</v>
      </c>
      <c r="D26" s="50" t="s">
        <v>137</v>
      </c>
      <c r="E26" s="16" t="s">
        <v>65</v>
      </c>
      <c r="F26" s="49">
        <v>5</v>
      </c>
      <c r="G26" s="49"/>
      <c r="H26" s="49">
        <f t="shared" si="0"/>
        <v>0</v>
      </c>
      <c r="I26" s="58"/>
    </row>
    <row r="27" ht="154" customHeight="1" spans="1:9">
      <c r="A27" s="16">
        <f>IF(E27="",,1000*$A$5+COUNTA($E$5:E27))</f>
        <v>3020</v>
      </c>
      <c r="B27" s="47"/>
      <c r="C27" s="16" t="s">
        <v>138</v>
      </c>
      <c r="D27" s="50" t="s">
        <v>139</v>
      </c>
      <c r="E27" s="16" t="s">
        <v>65</v>
      </c>
      <c r="F27" s="49">
        <v>5</v>
      </c>
      <c r="G27" s="49"/>
      <c r="H27" s="49">
        <f t="shared" si="0"/>
        <v>0</v>
      </c>
      <c r="I27" s="58"/>
    </row>
    <row r="28" ht="159" customHeight="1" spans="1:9">
      <c r="A28" s="16">
        <f>IF(E28="",,1000*$A$5+COUNTA($E$5:E28))</f>
        <v>3021</v>
      </c>
      <c r="B28" s="47"/>
      <c r="C28" s="16" t="s">
        <v>140</v>
      </c>
      <c r="D28" s="50" t="s">
        <v>141</v>
      </c>
      <c r="E28" s="16" t="s">
        <v>65</v>
      </c>
      <c r="F28" s="49">
        <v>5</v>
      </c>
      <c r="G28" s="49"/>
      <c r="H28" s="49">
        <f t="shared" si="0"/>
        <v>0</v>
      </c>
      <c r="I28" s="58"/>
    </row>
    <row r="29" ht="195" customHeight="1" spans="1:9">
      <c r="A29" s="16">
        <f>IF(E29="",,1000*$A$5+COUNTA($E$5:E29))</f>
        <v>3022</v>
      </c>
      <c r="B29" s="47"/>
      <c r="C29" s="16" t="s">
        <v>142</v>
      </c>
      <c r="D29" s="50" t="s">
        <v>143</v>
      </c>
      <c r="E29" s="16" t="s">
        <v>65</v>
      </c>
      <c r="F29" s="49">
        <v>3</v>
      </c>
      <c r="G29" s="49"/>
      <c r="H29" s="49">
        <f t="shared" si="0"/>
        <v>0</v>
      </c>
      <c r="I29" s="58"/>
    </row>
    <row r="30" ht="194" customHeight="1" spans="1:9">
      <c r="A30" s="16">
        <f>IF(E30="",,1000*$A$5+COUNTA($E$5:E30))</f>
        <v>3023</v>
      </c>
      <c r="B30" s="47"/>
      <c r="C30" s="16" t="s">
        <v>144</v>
      </c>
      <c r="D30" s="50" t="s">
        <v>145</v>
      </c>
      <c r="E30" s="16" t="s">
        <v>65</v>
      </c>
      <c r="F30" s="49">
        <v>3</v>
      </c>
      <c r="G30" s="49"/>
      <c r="H30" s="49">
        <f t="shared" si="0"/>
        <v>0</v>
      </c>
      <c r="I30" s="58"/>
    </row>
    <row r="31" ht="28" customHeight="1" spans="1:9">
      <c r="A31" s="43" t="s">
        <v>146</v>
      </c>
      <c r="B31" s="44"/>
      <c r="C31" s="40"/>
      <c r="D31" s="44"/>
      <c r="E31" s="44"/>
      <c r="F31" s="45"/>
      <c r="G31" s="45"/>
      <c r="H31" s="49"/>
      <c r="I31" s="58"/>
    </row>
    <row r="32" ht="185.25" customHeight="1" spans="1:9">
      <c r="A32" s="16">
        <f>IF(E32="",,1000*$A$5+COUNTA($E$5:E32))</f>
        <v>3024</v>
      </c>
      <c r="B32" s="47"/>
      <c r="C32" s="16" t="s">
        <v>147</v>
      </c>
      <c r="D32" s="50" t="s">
        <v>148</v>
      </c>
      <c r="E32" s="16" t="s">
        <v>100</v>
      </c>
      <c r="F32" s="49">
        <v>838.5</v>
      </c>
      <c r="G32" s="49"/>
      <c r="H32" s="49">
        <f t="shared" si="0"/>
        <v>0</v>
      </c>
      <c r="I32" s="58"/>
    </row>
    <row r="33" ht="199.5" customHeight="1" spans="1:9">
      <c r="A33" s="16">
        <f>IF(E33="",,1000*$A$5+COUNTA($E$5:E33))</f>
        <v>3025</v>
      </c>
      <c r="B33" s="47"/>
      <c r="C33" s="16" t="s">
        <v>149</v>
      </c>
      <c r="D33" s="50" t="s">
        <v>150</v>
      </c>
      <c r="E33" s="16" t="s">
        <v>65</v>
      </c>
      <c r="F33" s="49">
        <v>99</v>
      </c>
      <c r="G33" s="49"/>
      <c r="H33" s="49">
        <f t="shared" si="0"/>
        <v>0</v>
      </c>
      <c r="I33" s="58"/>
    </row>
    <row r="34" s="28" customFormat="1" ht="44" customHeight="1" spans="1:9">
      <c r="A34" s="21"/>
      <c r="B34" s="39" t="s">
        <v>77</v>
      </c>
      <c r="C34" s="40"/>
      <c r="D34" s="52"/>
      <c r="E34" s="21" t="s">
        <v>78</v>
      </c>
      <c r="F34" s="53"/>
      <c r="G34" s="53"/>
      <c r="H34" s="53">
        <f>SUM(H7:H33)</f>
        <v>0</v>
      </c>
      <c r="I34" s="59"/>
    </row>
    <row r="37" ht="22" customHeight="1" spans="8:8">
      <c r="H37" s="54"/>
    </row>
  </sheetData>
  <mergeCells count="14">
    <mergeCell ref="A1:I1"/>
    <mergeCell ref="A6:G6"/>
    <mergeCell ref="A18:B18"/>
    <mergeCell ref="A31:G31"/>
    <mergeCell ref="B34:D34"/>
    <mergeCell ref="A3:A4"/>
    <mergeCell ref="B3:B4"/>
    <mergeCell ref="C3:C4"/>
    <mergeCell ref="D3:D4"/>
    <mergeCell ref="E3:E4"/>
    <mergeCell ref="F3:F4"/>
    <mergeCell ref="G3:G4"/>
    <mergeCell ref="H3:H4"/>
    <mergeCell ref="I3:I4"/>
  </mergeCells>
  <printOptions horizontalCentered="1"/>
  <pageMargins left="0.393055555555556" right="0.393055555555556" top="0.590277777777778" bottom="0.590277777777778" header="0.393055555555556" footer="0.393055555555556"/>
  <pageSetup paperSize="9" scale="80" fitToHeight="0" orientation="landscape" horizontalDpi="600"/>
  <headerFooter>
    <oddFooter>&amp;L&amp;A&amp;R&amp;P/&amp;N</oddFooter>
  </headerFooter>
  <rowBreaks count="4" manualBreakCount="4">
    <brk id="34" max="16383" man="1"/>
    <brk id="34" max="16383" man="1"/>
    <brk id="35" max="16383" man="1"/>
    <brk id="35" max="16383" man="1"/>
  </rowBreak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showGridLines="0" showZeros="0" view="pageBreakPreview" zoomScale="85" zoomScaleNormal="100" workbookViewId="0">
      <selection activeCell="J4" sqref="J4"/>
    </sheetView>
  </sheetViews>
  <sheetFormatPr defaultColWidth="9" defaultRowHeight="11.25" outlineLevelCol="7"/>
  <cols>
    <col min="1" max="1" width="18.4285714285714" style="4" customWidth="1"/>
    <col min="2" max="2" width="61.4285714285714" style="4" customWidth="1"/>
    <col min="3" max="3" width="15.7904761904762" style="5" customWidth="1"/>
    <col min="4" max="4" width="29.7142857142857" style="6" customWidth="1"/>
    <col min="5" max="5" width="37.4761904761905" style="4" customWidth="1"/>
    <col min="6" max="7" width="9" style="4"/>
    <col min="8" max="9" width="14.5714285714286" style="4"/>
    <col min="10" max="16384" width="9" style="4"/>
  </cols>
  <sheetData>
    <row r="1" ht="57" customHeight="1" spans="1:5">
      <c r="A1" s="7" t="s">
        <v>31</v>
      </c>
      <c r="B1" s="7"/>
      <c r="C1" s="7"/>
      <c r="D1" s="8"/>
      <c r="E1" s="7"/>
    </row>
    <row r="2" s="1" customFormat="1" ht="27" customHeight="1" spans="1:4">
      <c r="A2" s="9" t="s">
        <v>23</v>
      </c>
      <c r="B2" s="9"/>
      <c r="C2" s="10"/>
      <c r="D2" s="11"/>
    </row>
    <row r="3" s="2" customFormat="1" ht="63" customHeight="1" spans="1:5">
      <c r="A3" s="12" t="s">
        <v>24</v>
      </c>
      <c r="B3" s="12" t="s">
        <v>151</v>
      </c>
      <c r="C3" s="12" t="s">
        <v>152</v>
      </c>
      <c r="D3" s="13" t="s">
        <v>153</v>
      </c>
      <c r="E3" s="12" t="s">
        <v>27</v>
      </c>
    </row>
    <row r="4" s="3" customFormat="1" ht="38" customHeight="1" spans="1:5">
      <c r="A4" s="14">
        <v>5001</v>
      </c>
      <c r="B4" s="15" t="s">
        <v>154</v>
      </c>
      <c r="C4" s="16" t="s">
        <v>155</v>
      </c>
      <c r="D4" s="17"/>
      <c r="E4" s="18"/>
    </row>
    <row r="5" s="3" customFormat="1" ht="38" customHeight="1" spans="1:5">
      <c r="A5" s="14">
        <v>5002</v>
      </c>
      <c r="B5" s="15" t="s">
        <v>156</v>
      </c>
      <c r="C5" s="16" t="s">
        <v>155</v>
      </c>
      <c r="D5" s="17"/>
      <c r="E5" s="18"/>
    </row>
    <row r="6" s="3" customFormat="1" ht="38" customHeight="1" spans="1:5">
      <c r="A6" s="14">
        <v>5003</v>
      </c>
      <c r="B6" s="15" t="s">
        <v>157</v>
      </c>
      <c r="C6" s="16" t="s">
        <v>155</v>
      </c>
      <c r="D6" s="17"/>
      <c r="E6" s="18"/>
    </row>
    <row r="7" s="3" customFormat="1" ht="38" customHeight="1" spans="1:5">
      <c r="A7" s="14">
        <v>5004</v>
      </c>
      <c r="B7" s="15" t="s">
        <v>158</v>
      </c>
      <c r="C7" s="16" t="s">
        <v>155</v>
      </c>
      <c r="D7" s="17"/>
      <c r="E7" s="18"/>
    </row>
    <row r="8" s="3" customFormat="1" ht="38" customHeight="1" spans="1:5">
      <c r="A8" s="14">
        <v>5005</v>
      </c>
      <c r="B8" s="15" t="s">
        <v>159</v>
      </c>
      <c r="C8" s="16" t="s">
        <v>155</v>
      </c>
      <c r="D8" s="17"/>
      <c r="E8" s="18"/>
    </row>
    <row r="9" s="3" customFormat="1" ht="38" customHeight="1" spans="1:5">
      <c r="A9" s="14">
        <v>5006</v>
      </c>
      <c r="B9" s="15" t="s">
        <v>160</v>
      </c>
      <c r="C9" s="16" t="s">
        <v>155</v>
      </c>
      <c r="D9" s="17"/>
      <c r="E9" s="18"/>
    </row>
    <row r="10" s="3" customFormat="1" ht="38" customHeight="1" spans="1:5">
      <c r="A10" s="14">
        <v>5007</v>
      </c>
      <c r="B10" s="15" t="s">
        <v>161</v>
      </c>
      <c r="C10" s="16" t="s">
        <v>155</v>
      </c>
      <c r="D10" s="17"/>
      <c r="E10" s="18"/>
    </row>
    <row r="11" s="3" customFormat="1" ht="38" customHeight="1" spans="1:5">
      <c r="A11" s="14">
        <v>5008</v>
      </c>
      <c r="B11" s="15" t="s">
        <v>162</v>
      </c>
      <c r="C11" s="16" t="s">
        <v>155</v>
      </c>
      <c r="D11" s="17"/>
      <c r="E11" s="18"/>
    </row>
    <row r="12" s="3" customFormat="1" ht="38" customHeight="1" spans="1:5">
      <c r="A12" s="14">
        <v>5009</v>
      </c>
      <c r="B12" s="15" t="s">
        <v>163</v>
      </c>
      <c r="C12" s="16" t="s">
        <v>155</v>
      </c>
      <c r="D12" s="17"/>
      <c r="E12" s="18"/>
    </row>
    <row r="13" s="3" customFormat="1" ht="38" customHeight="1" spans="1:5">
      <c r="A13" s="14">
        <v>5010</v>
      </c>
      <c r="B13" s="15" t="s">
        <v>164</v>
      </c>
      <c r="C13" s="16" t="s">
        <v>155</v>
      </c>
      <c r="D13" s="17"/>
      <c r="E13" s="18"/>
    </row>
    <row r="14" s="3" customFormat="1" ht="38" customHeight="1" spans="1:5">
      <c r="A14" s="14">
        <v>5011</v>
      </c>
      <c r="B14" s="15" t="s">
        <v>165</v>
      </c>
      <c r="C14" s="16" t="s">
        <v>155</v>
      </c>
      <c r="D14" s="17"/>
      <c r="E14" s="18"/>
    </row>
    <row r="15" s="3" customFormat="1" ht="38" customHeight="1" spans="1:5">
      <c r="A15" s="14">
        <v>5012</v>
      </c>
      <c r="B15" s="15" t="s">
        <v>166</v>
      </c>
      <c r="C15" s="16" t="s">
        <v>155</v>
      </c>
      <c r="D15" s="17"/>
      <c r="E15" s="18"/>
    </row>
    <row r="16" s="3" customFormat="1" ht="38" customHeight="1" spans="1:5">
      <c r="A16" s="14">
        <v>5013</v>
      </c>
      <c r="B16" s="15" t="s">
        <v>167</v>
      </c>
      <c r="C16" s="16" t="s">
        <v>155</v>
      </c>
      <c r="D16" s="17"/>
      <c r="E16" s="18"/>
    </row>
    <row r="17" s="3" customFormat="1" ht="38" customHeight="1" spans="1:5">
      <c r="A17" s="14">
        <v>5014</v>
      </c>
      <c r="B17" s="15" t="s">
        <v>168</v>
      </c>
      <c r="C17" s="16" t="s">
        <v>155</v>
      </c>
      <c r="D17" s="17"/>
      <c r="E17" s="19" t="s">
        <v>169</v>
      </c>
    </row>
    <row r="18" s="3" customFormat="1" ht="166" customHeight="1" spans="1:5">
      <c r="A18" s="14">
        <v>5015</v>
      </c>
      <c r="B18" s="15" t="s">
        <v>170</v>
      </c>
      <c r="C18" s="16" t="s">
        <v>155</v>
      </c>
      <c r="D18" s="17"/>
      <c r="E18" s="20" t="s">
        <v>171</v>
      </c>
    </row>
    <row r="19" s="3" customFormat="1" ht="38" customHeight="1" spans="1:5">
      <c r="A19" s="21" t="s">
        <v>172</v>
      </c>
      <c r="B19" s="21"/>
      <c r="C19" s="21"/>
      <c r="D19" s="22">
        <f>SUM(D4:D18)</f>
        <v>0</v>
      </c>
      <c r="E19" s="18"/>
    </row>
    <row r="20" ht="32" customHeight="1" spans="8:8">
      <c r="H20" s="23"/>
    </row>
    <row r="21" ht="32" customHeight="1"/>
  </sheetData>
  <mergeCells count="3">
    <mergeCell ref="A1:E1"/>
    <mergeCell ref="A2:B2"/>
    <mergeCell ref="A19:B19"/>
  </mergeCells>
  <printOptions horizontalCentered="1"/>
  <pageMargins left="0.786805555555556" right="0.786805555555556" top="0.786805555555556" bottom="0.786805555555556" header="0.393055555555556" footer="0.393055555555556"/>
  <pageSetup paperSize="9" scale="58" fitToHeight="0" orientation="portrait" horizontalDpi="600"/>
  <headerFooter>
    <oddFooter>&amp;L&amp;A&amp;R&amp;P/&amp;N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封面</vt:lpstr>
      <vt:lpstr>编制说明</vt:lpstr>
      <vt:lpstr>报价汇总表</vt:lpstr>
      <vt:lpstr>1号清单-交通划线工程</vt:lpstr>
      <vt:lpstr>2号清单-交通标识工程</vt:lpstr>
      <vt:lpstr>3号清单-地库墙面彩绘工程</vt:lpstr>
      <vt:lpstr>4号清单-施工措施费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张亚</cp:lastModifiedBy>
  <dcterms:created xsi:type="dcterms:W3CDTF">2024-01-17T18:28:00Z</dcterms:created>
  <dcterms:modified xsi:type="dcterms:W3CDTF">2024-03-21T10:57:42Z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F8710F04A6C0410295AD436DD51DDD01_13</vt:lpwstr>
  </property>
</Properties>
</file>