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固化工程量清单" sheetId="1" r:id="rId1"/>
  </sheets>
  <definedNames>
    <definedName name="_xlnm.Print_Titles" localSheetId="0">固化工程量清单!$1:$2</definedName>
  </definedNames>
  <calcPr calcId="144525"/>
</workbook>
</file>

<file path=xl/sharedStrings.xml><?xml version="1.0" encoding="utf-8"?>
<sst xmlns="http://schemas.openxmlformats.org/spreadsheetml/2006/main" count="207" uniqueCount="148">
  <si>
    <t>安联大厦道闸、梯控、访客系统、门禁系统机电安装工程量清单</t>
  </si>
  <si>
    <t>序号</t>
  </si>
  <si>
    <t>名称</t>
  </si>
  <si>
    <t>品牌</t>
  </si>
  <si>
    <t>型号/规格</t>
  </si>
  <si>
    <t>产地</t>
  </si>
  <si>
    <t>数量</t>
  </si>
  <si>
    <t>单位</t>
  </si>
  <si>
    <t>单价（元）</t>
  </si>
  <si>
    <t>小计（元）</t>
  </si>
  <si>
    <t>功能参数要求</t>
  </si>
  <si>
    <t>一、微信公众号</t>
  </si>
  <si>
    <t>微信公众号
（认证）</t>
  </si>
  <si>
    <t>年</t>
  </si>
  <si>
    <t>询比采购人已具备微信公众服务号。</t>
  </si>
  <si>
    <t>域名申请费</t>
  </si>
  <si>
    <t>申请公众服务号后，公众服务号需要用网页传输，需申请公司域名，并申请备案开放80端口，才能使用公众服务号。                                        (1)域名申请费：腾讯云新用户可参加活动，com为23元首年，续费60元一年；cn为16元首年，续费35元一年。
(2)80端口备案，若使用腾讯云服务器时长在三个月以上，则由腾讯提交备案。</t>
  </si>
  <si>
    <t>80端口备案</t>
  </si>
  <si>
    <t>云服务器
（租用）</t>
  </si>
  <si>
    <t>台</t>
  </si>
  <si>
    <t>申请云服务器，硬件需要I5-I7，双核CPU， 8G内存，硬盘加大至500G，含Windows系统、SQL Server数据库基础软件，正版客户自备。租用期限：一年</t>
  </si>
  <si>
    <t>租用带宽</t>
  </si>
  <si>
    <t>带宽10M</t>
  </si>
  <si>
    <t>小计</t>
  </si>
  <si>
    <t>二、系统管理中心</t>
  </si>
  <si>
    <t>本地服务器</t>
  </si>
  <si>
    <t>1.规格：塔式工作站；2.i7-7800X 3.5GHz, 4GHz Turbo, 6C 8.25MB 缓存, HT, (140W) DDR4-2400 非-ECC；  3.内存：配置≥2根8G ECC DDR4 2666内存；最高可配256 GB 2666 MHz DDR4 ECC RDIMM内寸  免费提供内存硬件防错技术；4.硬盘：配置≥1块2.5'' 2TB SAS 10K ；硬盘扩展：最高可配6个2.5 英寸或者5个3.5英寸，前置模块化，免拆机箱可更换硬盘并支持热插拔；支持前置M.2 SSD/ SATA /SAS 驱动器，5.支持串行 SAS，支持 RAID0、 RAID1，6.DVD RW，7.网卡：集成英特尔® i219和i210千兆以太网控制器，支持英特尔远程唤醒、PXE和巨型帧 ；8.PCIE插槽：2 个第3 代PCIe x16，1 个第3 代PCIe x16（8线程），1 个第3 代PCIe x16（4线程），1 个第3 代PCIe x16（1线程），1 个PCI  32 位/33 MHz,6个USB，9.电源：配置满足硬件配置要求的425W交流电源;10.显卡：本次配置NVIDIA NVS 315, 1GB (7X20T)，11..USB 键盘、鼠标，12..显示器：24寸 IPS屏 ；要求惠普、戴尔、IBM等知名品牌，但不排斥其他同等或同等档次以上知名品牌产品参与竞争。</t>
  </si>
  <si>
    <t>电脑</t>
  </si>
  <si>
    <t>物业中心用含主机、显示器 、内存容量：8G、 处理器：Intel i3 、硬盘容量：512GB SSD  系统：Windows 10  CPU型号 i3-9100；要求国内或国际知名品牌，如惠普、联想、戴尔等知名品牌，但不排斥其他同等或同等档次以上知名品牌产品参与竞争。</t>
  </si>
  <si>
    <t>wins操作系统</t>
  </si>
  <si>
    <t>项</t>
  </si>
  <si>
    <t>标准版本wins 10</t>
  </si>
  <si>
    <t>数据库系统</t>
  </si>
  <si>
    <t>数据库操作系统 SQL 2014版本，</t>
  </si>
  <si>
    <t>集成软件管理平台</t>
  </si>
  <si>
    <t>套</t>
  </si>
  <si>
    <t>出入口控制一点通管理软件平台，需集成通道管理系统、微信预约访客系统、人脸识别系统，平移门门禁系统，对接梯控系统软件，实现人员管理、设备管理等功能。</t>
  </si>
  <si>
    <t>发卡器（CPU）</t>
  </si>
  <si>
    <t>支持读CPU卡加密内容，可选3DES，USB接口；要求国内或国际知名品牌，如旺龙、霍尼韦尔、瀚越等知名品牌，但不排斥其他同等或同等档次以上知名品牌产品参与竞争。</t>
  </si>
  <si>
    <t xml:space="preserve">摄像机  </t>
  </si>
  <si>
    <t>个</t>
  </si>
  <si>
    <t>采集人脸数据。  感光元件 CMOS、像素 200万、接口类型 USB、驱动类型 无驱动对焦方式 自动对焦；要求国内知名品牌，如海康、大华、汉邦高科、索尼等知名品牌等知名品牌，但不排斥其他同等或同等档次以上知名品牌产品参与竞争。</t>
  </si>
  <si>
    <t>身份证读卡器</t>
  </si>
  <si>
    <t>授权身份证。  射频标准 符合ISO14443 Type B标准，保密模块 居民身份证验证安全控制模块（身份证核查系统专业模块），读卡距离 0~5cm，感应区面积 80mm×80mm
读卡时间 &lt;1s，感应角度 卡片与感应区平面最大张角 70°
工作频率 13.56MHz，调制方式 ASK调制；要求国内知名品牌，如新中新、华视、金诚信等知名品牌，但不排斥其他同等或同等档次以上知名品牌产品参与竞争。</t>
  </si>
  <si>
    <t>工控机
（人脸识别后台专用机）</t>
  </si>
  <si>
    <t>配置要求：i5-4460 处理器1U
LGA1150 涡轮风扇；DDR3 16GB 内存
SATA 1TB 笔记本硬盘128G；SSD 固态硬盘；要求国内知名品牌，如研祥、研华等知名品牌，但不排斥其他同等或同等档次以上知名品牌产品参与竞争。</t>
  </si>
  <si>
    <t>UPS电源</t>
  </si>
  <si>
    <t xml:space="preserve"> C3K 标准机 内置12V蓄电池6只
3000W 在线式标准机，后备时间大于1小时，要求国内知名品牌如山特、APC等知名品牌，但不排斥其他同等或同等档次以上知名品牌产品参与竞争。</t>
  </si>
  <si>
    <t>空白CPU卡</t>
  </si>
  <si>
    <t>张</t>
  </si>
  <si>
    <t>与CPU读卡器同品牌配套使用，要求国内知名品牌，</t>
  </si>
  <si>
    <t>三、 大堂出入口硬件系统</t>
  </si>
  <si>
    <t>台式访客机</t>
  </si>
  <si>
    <t>前台使用，台式（含主机、触摸显示屏、身份证阅读器、摄像头、植入前端访客登记软件）；台式访客机与自助访客机必须选用同一品牌，要求国内知名品牌，如钱林、德生、神思 、旷视、宇视、依图等知名品牌，但不排斥其他同等或同等档次以上知名品牌产品参与竞争。</t>
  </si>
  <si>
    <r>
      <rPr>
        <sz val="20"/>
        <rFont val="宋体"/>
        <charset val="134"/>
      </rPr>
      <t>*</t>
    </r>
    <r>
      <rPr>
        <sz val="10"/>
        <rFont val="宋体"/>
        <charset val="134"/>
      </rPr>
      <t>自助立式访客机</t>
    </r>
  </si>
  <si>
    <t>自助使用，立式（含主机、触摸显示屏、身份证阅读器、摄像头、植入前端访客登记软件）。双屏显示19英寸主显示器支持触摸手写输入，主要用于显示各功能的操作界面
22英寸广告屏可持续播放视频广告等信息
支持读取二代身份证,并提取身份证证件信息
支持来访人员的拍照功能；实现证照对比功能；台式访客机与自助访客机必须选用同一品牌，要求国内知名品牌，如钱林、德生、神思、旷视、宇视、依图等知名品牌，但不排斥其他同等或同等档次以上知名品牌产品参与竞争。</t>
  </si>
  <si>
    <t>证照对比软件</t>
  </si>
  <si>
    <t>台式机与自助机使用，刷身份证，证件照与现场照自动比对；要求国内知名品牌，如阅面、瑞颖、超越等知名品牌，但不排斥其他同等或同等档次以上知名品牌产品参与竞争。</t>
  </si>
  <si>
    <t>IPAD终端</t>
  </si>
  <si>
    <t>用于自助机推送全景画面确定设备
CPU：第十代酷睿i3-1005G1双核 内存：4g 硬盘：128G SSD 屏幕尺寸：12.3英寸，电池续航10.5小时，系统：win10；要求国际或国内知名品牌，如联想、苹果、华为等知名品牌，但不排斥其他同等或同等档次以上知名品牌产品参与竞争。</t>
  </si>
  <si>
    <r>
      <rPr>
        <sz val="20"/>
        <rFont val="宋体"/>
        <charset val="134"/>
      </rPr>
      <t>*</t>
    </r>
    <r>
      <rPr>
        <sz val="10"/>
        <rFont val="宋体"/>
        <charset val="134"/>
      </rPr>
      <t>行人通道闸机</t>
    </r>
  </si>
  <si>
    <t>通道</t>
  </si>
  <si>
    <t>入场识别，离场自动放行。塔楼4组双通道，裙楼一个通道。闸机使用双摆，预留出口方向的读卡窗口，要求机芯提供进口原厂控制套件，交货时须提供进口机芯报关单与原产地证明文件；外壳为国内不锈钢组件，                                                       开关门时间：0.3s - 1.5s可调；通行速度不少于40人/分,无故障运行时间（MTBF)：≧500万次，须提供国内检测机构检测证明；外壳材料：拉丝不锈钢工艺、顶盖厚度3mm、机身厚度2mm；24V直流无刷伺服电机直接驱动； 速通门断电时门摆必须能够自动打开,形成无阻碍通道，以满足紧急情况下消防疏散要求。机芯要求国际知名进口品牌，如德国的MA、德国的多玛卡巴、瑞典的固力保等知名品牌，但不排斥其他同等或同等档次以上知名品牌产品参与竞争。</t>
  </si>
  <si>
    <r>
      <rPr>
        <sz val="20"/>
        <rFont val="宋体"/>
        <charset val="134"/>
      </rPr>
      <t>*</t>
    </r>
    <r>
      <rPr>
        <sz val="10"/>
        <rFont val="宋体"/>
        <charset val="134"/>
      </rPr>
      <t>人脸识别终端
（平板机，含电源）</t>
    </r>
  </si>
  <si>
    <t>路</t>
  </si>
  <si>
    <t>进入方向使用人脸设备，出口方向预留人脸设备线路接口工作电压：DC 12V 2A处理器：4 核 Cortext-A53 1.5GHz、2核 Cortext-A72 2.0GHz；显示屏幕：8 英寸摄像头：200W 高清摄像头人脸库容量：50000 人外部接口：网络接口、USB 接口、串口、韦根收、韦根发；人脸底库5万；但出口方向人脸网线要预留。要求国内知名品牌，如商汤、旷视、安文等知名品牌，但不排斥其他同等或同等档次以上知名品牌产品参与竞争。</t>
  </si>
  <si>
    <t>门禁控制器</t>
  </si>
  <si>
    <t>块</t>
  </si>
  <si>
    <t>每个通道配置一块门禁控制器
预留以后出口方向增加读卡器功能。
电源 12VDC ，支持协议 HTTP、TCP，卡容量   60000
刷卡记录 19000，报警记录 8800                                    支持2个WG读卡器接口，支持WG2、WG34等协议，通过web可配置。
2组485接口，2组按钮开关量输入，2组报警输入，2个继电器控制输出，1个继电器报警。
支持12组modbus协议的传感器，自定义采集数据。要求国际或国内知名品牌，如旺龙、霍尼韦尔、澳普等知名品牌，但不排斥其他同等或同等档次以上知名品牌产品参与竞争。</t>
  </si>
  <si>
    <t>电源</t>
  </si>
  <si>
    <t>12V 10A 控制器供电，要求国内知名品牌</t>
  </si>
  <si>
    <t>CPU读卡器</t>
  </si>
  <si>
    <t>12V供电，支持读CPU卡加密内容，可选3DES，可选韦根26、34、66接口；要求国际或国内知名品牌，如旺龙、霍尼韦尔、瀚越、德卡等知名品牌，但不排斥其他同等或同等档次以上知名品牌产品参与竞争。</t>
  </si>
  <si>
    <t>身份证二维码读卡器（二合一）</t>
  </si>
  <si>
    <t>识读模式：CMOS
识读码制：QR二维码(屏幕码、纸质码）
识读精度：≥ 5mil，识读距离：0~10cm，识读角度：360度
工作电压：DC5~12V，通讯接口：标配TTL、韦根26 选配: 韦根34/66、 RS485、USB ，自带补光灯,抗强光干扰 
二维码识别速度:小于0.5秒 ，读卡类型:Mifare one(IC卡)、手机NFC、身份证物理号、芯片银行卡， 读卡距离:3～10cm，
读卡速度: ≤0.3s                                   
机体尺寸：86mm*86mm*21mm；要求国际或国内知名品牌，如旺龙、霍尼韦尔、瀚越、斯普锐等知名品牌，但不排斥其他同等或同等档次以上知名品牌产品参与竞争。</t>
  </si>
  <si>
    <t>VIP通道电动门</t>
  </si>
  <si>
    <t>电动门通过保安遥控或按钮开闸，无需刷卡感应。 通道宽900mm；主要材料: 304不锈钢；门体制控: 360度牙式离合制锁；大于50N*m；  开门方式: 中分对摆90度；门体行程：左右180度；门体速度: 0.8~1.2秒；                电机: 24V直流无刷伺服电机；设备寿命: 不少于500万次。要求国内知名品牌，如西莫罗、汉武、德恩科、东方、COBT等知名品牌，但不排斥其他同等或同等档次以上知名品牌产品参与竞争。</t>
  </si>
  <si>
    <t>玻璃隔断</t>
  </si>
  <si>
    <t>平方米</t>
  </si>
  <si>
    <t>闸机厂家配套提供。裙楼一组通道配合使用，含不锈钢圆立柱。制作工艺：#304本色拉丝不锈钢。
隔断高1000mm，立柱尺寸：1000×Φ51×2mm，钢化玻璃：10mm厚透明钢化玻璃，精磨边、倒安全形，每格的长度≦900mm。</t>
  </si>
  <si>
    <t>四、 B4-B1地下通道</t>
  </si>
  <si>
    <t>台式（含主机、触摸显示屏、身份证阅读器、摄像头、植入前端访客登记软件），要求国内知名品牌，如钱林、德生、神思、旷视、宇视、依图 等知名品牌，但不排斥其他同等或同等档次以上知名品牌产品参与竞争。</t>
  </si>
  <si>
    <t>刷身份证，证件照与现场照自动比对，要求国内知名品牌，如阅面、瑞颖、超越等知名品牌，但不排斥其他同等或同等档次以上知名品牌产品参与竞争。</t>
  </si>
  <si>
    <t>平移门</t>
  </si>
  <si>
    <t>扇</t>
  </si>
  <si>
    <t>2800mm门宽，含变速无段DC马达、微电脑数位控制电盘、超硬度铝合金机械箱、伺服控制系统，以及其他配件，人脸、二维码或刷卡进，按钮出，加装红外防夹功能。平移门要加装UPS，保证断电时自动开门功能。门机通过50万次寿命试验,提交检测报告.要求国际知名品牌，如德国多玛、Panasonic松下、盖泽GEZE等知名品牌，但不排斥其他同等或同等档次以上知名品牌产品参与竞争。</t>
  </si>
  <si>
    <r>
      <rPr>
        <sz val="20"/>
        <rFont val="宋体"/>
        <charset val="134"/>
      </rPr>
      <t>*</t>
    </r>
    <r>
      <rPr>
        <sz val="10"/>
        <rFont val="宋体"/>
        <charset val="134"/>
      </rPr>
      <t>人脸识别终端（平板机，含电源）</t>
    </r>
  </si>
  <si>
    <t>工作电压：DC 12V 2A处理器：4 核 Cortext-A53 1.5GHz、2核 Cortext-A72 2.0GHz；显示屏幕：8 英寸
摄像头：200W 高清摄像头人脸库容量：50000 人外部接口：网络接口、USB 接口、串口、韦根收、韦根发；人脸底库5万；要求国内知名品牌，如商汤、旷视、安文等知名品牌，但不排斥其他同等或同等档次以上知名品牌产品参与竞争。</t>
  </si>
  <si>
    <t>用不锈钢机箱将人脸识别、读卡器、电源等设备嵌入一体固定在墙上便于用户使用，出场使用开门按钮。预留出口方向增加读卡器功能。电源 12VDC 支持协议 HTTP、TCP，卡容量   60000
刷卡记录 19000，报警记录 8800，                                   支持2个WG读卡器接口，支持WG2、WG34等协议，通过web可配置。
2组485接口，2组按钮开关量输入，2组报警输入，2个继电器控制输出，1个继电器报警。
支持12组modbus协议的传感器，自定义采集数据。要求国际或国内知名品牌，如旺龙、霍尼韦尔、澳普等知名品牌，但不排斥其他同等或同等档次以上知名品牌产品参与竞争。</t>
  </si>
  <si>
    <t>12V 10A 控制器供电；国内知名品牌；</t>
  </si>
  <si>
    <t>身份证、二维码读卡器（二合一）</t>
  </si>
  <si>
    <t>识读模式：CMOS，识读码制：QR二维码(屏幕码、纸质码），识读精度：≥ 5mil，识读距离：0~10cm，识读角度：360度，工作电压：DC5~12V，通讯接口：标配TTL、韦根26 选配: 韦根34/66、 RS485、USB ，自带补光灯,抗强光干扰 
二维码识别速度:小于0.5秒 ，读卡类型:Mifare one(IC卡)、手机NFC、身份证物理号、芯片银行卡 ， 读卡距离:3～10cm，读卡速度: ≤0.3s， 机体尺寸：86mm*86mm*21mm；国际或国内知名品牌，如旺龙、霍尼韦尔、瀚越等知名品牌，但不排斥其他同等或同等档次以上知名品牌产品参与竞争。</t>
  </si>
  <si>
    <t>读卡器(CPU)</t>
  </si>
  <si>
    <t>12V供电，支持读CPU卡加密内容，可选3DES，可选韦根26、34、66接口；国际或国内知名品牌，如旺龙、霍尼韦尔、瀚越等知名品牌，但不排斥其他同等或同等档次以上知名品牌产品参与竞争。</t>
  </si>
  <si>
    <t>五、 消防电梯梯控系统</t>
  </si>
  <si>
    <t>梯控电脑</t>
  </si>
  <si>
    <t>含主机、显示器  、内存容量：8G、 处理器：Intel i3 、 硬盘容量：512GB SSD  系统：Windows 10  CPU型号 i3-9100；国际或国内知名品牌，如惠普、联想、戴尔等知名品牌，但不排斥其他同等或同等档次以上知名品牌产品参与竞争。</t>
  </si>
  <si>
    <t>电梯与梯控系统数据对接（含梯控管理软件）</t>
  </si>
  <si>
    <t>与日本三菱电梯（型号：GPM-3）和出入口一点通管理平台提供协议对接，国际或国内知名品牌，如旺龙、霍尼韦尔、迈斯等知名品牌，但不排斥其他同等或同等档次以上知名品牌产品参与竞争。</t>
  </si>
  <si>
    <t>无线网桥</t>
  </si>
  <si>
    <t>对</t>
  </si>
  <si>
    <t>消防电梯各一对。无线标准  IEEE802.11 a/n，工作频率 5745~5825 MHz，天线规格  内置天线：增益12dBi  水平35°，仰角35°，最大输出功率  24dBm，最高传输速率  11n：300Mbps(40MHz信道宽度)，130(20MHz信道宽度)，供电PoE24V
接口2×10/100M Base-TX (Cat. 5/5E, RJ-45) 网口加密方式  WPA-PSK/WPA2-PSK；国内知名品牌，如海康威视、H3C、华为等知名品牌，但不排斥其他同等或同等档次以上知名品牌产品参与竞争。</t>
  </si>
  <si>
    <r>
      <rPr>
        <sz val="20"/>
        <rFont val="宋体"/>
        <charset val="134"/>
      </rPr>
      <t>*</t>
    </r>
    <r>
      <rPr>
        <sz val="10"/>
        <rFont val="宋体"/>
        <charset val="134"/>
      </rPr>
      <t>电梯主控制器</t>
    </r>
  </si>
  <si>
    <t>网络型电梯控制器，集成 4 个 RS485 接口，2 个 DI、1 个 RJ45
接口；具有防拆防撬功能；
可通过 RS485 接口接入电梯分控器，最多支持 4 个；
可通过 RS485 接口接入 1 个 485 读卡器；
支持视频联动，报警弹出视频、电子地图远程复核、确认；
支持消防联动；
支持断网脱机运行，可保存 20000 条事件记录，支持循环覆盖，
支持网络正常后自动同步数据。国际或国内知名品牌，如霍尼韦尔、旺龙、迈斯等知名品牌，但不排斥其他同等或同等档次以上知名品牌产品参与竞争。</t>
  </si>
  <si>
    <t>电梯分控制器</t>
  </si>
  <si>
    <t>安装在轿厢内，处理器ARM嵌入式操作：RTOS
额定电压 9-16V 额定电流 &lt;200mA@12VDC
过压过流保护 电 源 ：18V/500mA RS485/422：18V/50mA
RS232：12V 
防雷保护 电源：2KV/1KA
RS485、RS422、RS232、网口：600W；国内或国际知名品牌，如霍尼韦尔、旺龙、迈斯等知名品牌，但不排斥其他同等或同等档次以上知名品牌产品参与竞争。</t>
  </si>
  <si>
    <t>转换板</t>
  </si>
  <si>
    <t>可以轻松改善RS-485总线结构，分割网段，提高通信可靠性；
能够适应复杂电磁场环境；
采用光电隔离技术；
自动流向控制；
可以级联使用。 国际或国内知名品牌，如霍尼韦尔、旺龙、迈斯等知名品牌，但不排斥其他同等或同等档次以上知名品牌产品参与竞争。</t>
  </si>
  <si>
    <t>12V 10A控制器供电，包含机箱；国内知名品牌；</t>
  </si>
  <si>
    <t>识读模式：CMOS
识读码制：QR二维码(屏幕码、纸质码）
识读精度：≥ 5mil
识读距离：0~10cm
识读角度：360度
工作电压：DC5~12V
通讯接口：标配TTL、韦根26 选配: 韦根34/66、 RS485、USB 
自带补光灯,抗强光干扰 
二维码识别速度:小于0.5秒 
读卡类型:Mifare one(IC卡)、手机NFC、身份证物理号、芯片银行卡      
 读卡距离:3～10cm
读卡速度: ≤0.3s                                   
机体尺寸：86mm*86mm*21mm；国际或国内知名品牌，如旺龙、霍尼韦尔、瀚越等知名品牌，但不排斥其他同等或同等档次以上知名品牌产品参与竞争。</t>
  </si>
  <si>
    <t>一键取消功能开关</t>
  </si>
  <si>
    <t>定制开发,通过硬件实现，软件也具备控制功能，须在1层消防中控室单独设置一个手动控制总开关，可以一键取消所有梯控功能、道闸控制及负楼层客梯间的门禁控制。另外，所有人行通道闸、梯控、负楼层客梯间门禁系统在接到消防联动信号后自动失效，处于常开状态。另有VIP通道安装手动按键和遥控开关一键开门。</t>
  </si>
  <si>
    <t>六、 安全文明施工措施费</t>
  </si>
  <si>
    <t xml:space="preserve">安全文明施工措施费
</t>
  </si>
  <si>
    <t>七、 基础设施费用</t>
  </si>
  <si>
    <t>电缆线</t>
  </si>
  <si>
    <t>米</t>
  </si>
  <si>
    <t>RVV3*2.5，国内知名品牌，如珠江、天诚、宝胜、秋叶原等知名品牌，但不排斥其他同等或同等档次以上知名品牌产品参与竞争。</t>
  </si>
  <si>
    <t>手动按钮线</t>
  </si>
  <si>
    <t>RVV4*0.5；国内知名品牌，如珠江、天诚、宝胜、秋叶原等知名品牌，但不排斥其他同等或同等档次以上知名品牌产品参与竞争。</t>
  </si>
  <si>
    <t>镀锌线管</t>
  </si>
  <si>
    <t>Φ25；国内知名品牌，如珠江、特变电工、宝胜等知名品牌，但不排斥其他同等或同等档次以上知名品牌产品参与竞争。</t>
  </si>
  <si>
    <t>网线</t>
  </si>
  <si>
    <t>超五类带屏蔽双绞；国内知名品牌，如安普、天诚、普天等知名品牌，但不排斥其他同等或同等档次以上知名品牌产品参与竞争。</t>
  </si>
  <si>
    <t>交换机</t>
  </si>
  <si>
    <t>24口百兆，非网管；国内知名品牌，如安普、H3C、华为等知名品牌，但不排斥其他同等或同等档次以上知名品牌产品参与竞争。</t>
  </si>
  <si>
    <t>配件</t>
  </si>
  <si>
    <t>配电箱、按钮、线管配件等；国内知名品牌；</t>
  </si>
  <si>
    <t>线管线缆敷设</t>
  </si>
  <si>
    <t>包含所有钻孔、天花板埋管布线等施工</t>
  </si>
  <si>
    <t>电梯公司配合费</t>
  </si>
  <si>
    <t>包含电梯公司施工配合、电梯公司提供的扩展板，电梯公司提供通讯接口文档电梯公司特种设备改造报建等费用</t>
  </si>
  <si>
    <t>消防公司配合费</t>
  </si>
  <si>
    <t>包含：1、消防主机编程；2、新增加一个输入输出模块模块；3、一个开关电源；4、一个模块箱；5、消防信号线布线到指定位置。</t>
  </si>
  <si>
    <t>设备安装</t>
  </si>
  <si>
    <t>含闸机以及集成设备、平移门以及集成设备、电梯控制系统以及集成设备，管材、线材、配件等全部系统的安装</t>
  </si>
  <si>
    <t>系统调试、培训以及验收</t>
  </si>
  <si>
    <t>通道系统、访客系统、平移门系统、梯控系统、微信公众号预约等全部系统及软件的修改、调试、培训以及验收工作,直至招标人验收合格满意为止.</t>
  </si>
  <si>
    <t>不含税包干总价</t>
  </si>
  <si>
    <t>税金</t>
  </si>
  <si>
    <t>工程税率</t>
  </si>
  <si>
    <t>含税包干总价</t>
  </si>
  <si>
    <t>备注：</t>
  </si>
  <si>
    <t xml:space="preserve"> 1、以上价格为深圳安联大厦人民币交货价，包人工，包材料，包运输，包安全生产，包保险，</t>
  </si>
  <si>
    <t xml:space="preserve">   包增值税专用发票的总价包死的费用，除报价费用之外，询比采购人不再支付任何其他费用。</t>
  </si>
  <si>
    <t>2、交货期为签订合同后60天。总工期为 73 天。</t>
  </si>
  <si>
    <t>3、以上所有软件、设备等都必须与5G兼容，不得影响使用。</t>
  </si>
  <si>
    <t>4、以上工程提供免费质保期两年。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</si>
</sst>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#,##0.00_);[Red]\(#,##0.00\)"/>
    <numFmt numFmtId="44" formatCode="_ &quot;￥&quot;* #,##0.00_ ;_ &quot;￥&quot;* \-#,##0.00_ ;_ &quot;￥&quot;* &quot;-&quot;??_ ;_ @_ "/>
    <numFmt numFmtId="177" formatCode="0_);[Red]\(0\)"/>
    <numFmt numFmtId="178" formatCode="0.00_ "/>
    <numFmt numFmtId="41" formatCode="_ * #,##0_ ;_ * \-#,##0_ ;_ * &quot;-&quot;_ ;_ @_ "/>
    <numFmt numFmtId="179" formatCode="#,##0.00_ "/>
    <numFmt numFmtId="42" formatCode="_ &quot;￥&quot;* #,##0_ ;_ &quot;￥&quot;* \-#,##0_ ;_ &quot;￥&quot;* &quot;-&quot;_ ;_ @_ "/>
  </numFmts>
  <fonts count="34">
    <font>
      <sz val="10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0"/>
      <name val="Dotum"/>
      <charset val="0"/>
    </font>
    <font>
      <b/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Times New Roman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16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0" borderId="0"/>
    <xf numFmtId="0" fontId="17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2" fillId="2" borderId="1" xfId="44" applyFont="1" applyFill="1" applyBorder="1" applyAlignment="1">
      <alignment horizontal="center" vertical="center"/>
    </xf>
    <xf numFmtId="0" fontId="2" fillId="3" borderId="1" xfId="44" applyFont="1" applyFill="1" applyBorder="1" applyAlignment="1">
      <alignment horizontal="center" vertical="center"/>
    </xf>
    <xf numFmtId="177" fontId="2" fillId="2" borderId="1" xfId="44" applyNumberFormat="1" applyFont="1" applyFill="1" applyBorder="1" applyAlignment="1">
      <alignment horizontal="center" vertical="center"/>
    </xf>
    <xf numFmtId="176" fontId="2" fillId="2" borderId="1" xfId="8" applyNumberFormat="1" applyFont="1" applyFill="1" applyBorder="1" applyAlignment="1">
      <alignment horizontal="right" vertical="center"/>
    </xf>
    <xf numFmtId="0" fontId="2" fillId="2" borderId="1" xfId="44" applyFont="1" applyFill="1" applyBorder="1" applyAlignment="1">
      <alignment horizontal="left" vertical="center" wrapText="1"/>
    </xf>
    <xf numFmtId="0" fontId="2" fillId="2" borderId="1" xfId="44" applyFont="1" applyFill="1" applyBorder="1" applyAlignment="1">
      <alignment horizontal="left" vertical="center"/>
    </xf>
    <xf numFmtId="0" fontId="2" fillId="0" borderId="1" xfId="44" applyFont="1" applyFill="1" applyBorder="1" applyAlignment="1">
      <alignment horizontal="left" vertical="center"/>
    </xf>
    <xf numFmtId="0" fontId="3" fillId="0" borderId="1" xfId="44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left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44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vertical="center" wrapText="1"/>
    </xf>
    <xf numFmtId="17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right" vertical="center" wrapText="1"/>
    </xf>
    <xf numFmtId="43" fontId="3" fillId="0" borderId="1" xfId="8" applyFont="1" applyFill="1" applyBorder="1" applyAlignment="1">
      <alignment horizontal="center" vertical="center"/>
    </xf>
    <xf numFmtId="177" fontId="3" fillId="0" borderId="1" xfId="44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left" vertical="center" wrapText="1"/>
    </xf>
    <xf numFmtId="43" fontId="3" fillId="0" borderId="1" xfId="8" applyFont="1" applyFill="1" applyBorder="1" applyAlignment="1">
      <alignment horizontal="center" vertical="center" wrapText="1"/>
    </xf>
    <xf numFmtId="177" fontId="3" fillId="0" borderId="1" xfId="44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44" applyNumberFormat="1" applyFont="1" applyFill="1" applyBorder="1" applyAlignment="1">
      <alignment horizontal="center" vertical="center" wrapText="1"/>
    </xf>
    <xf numFmtId="178" fontId="2" fillId="0" borderId="1" xfId="44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left" vertical="center" wrapText="1"/>
    </xf>
    <xf numFmtId="0" fontId="3" fillId="0" borderId="1" xfId="44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2" fillId="0" borderId="2" xfId="44" applyFont="1" applyFill="1" applyBorder="1" applyAlignment="1">
      <alignment horizontal="center" vertical="center"/>
    </xf>
    <xf numFmtId="0" fontId="2" fillId="0" borderId="3" xfId="44" applyFont="1" applyFill="1" applyBorder="1" applyAlignment="1">
      <alignment horizontal="center" vertical="center"/>
    </xf>
    <xf numFmtId="0" fontId="2" fillId="0" borderId="4" xfId="44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vertical="center" wrapText="1"/>
    </xf>
    <xf numFmtId="178" fontId="3" fillId="0" borderId="1" xfId="8" applyNumberFormat="1" applyFont="1" applyBorder="1" applyAlignment="1">
      <alignment horizontal="right" vertical="center" wrapText="1"/>
    </xf>
    <xf numFmtId="39" fontId="2" fillId="2" borderId="1" xfId="44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176" fontId="5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1" xfId="32" applyFont="1" applyFill="1" applyBorder="1" applyAlignment="1">
      <alignment horizontal="left" vertical="center" wrapText="1"/>
    </xf>
    <xf numFmtId="0" fontId="3" fillId="0" borderId="1" xfId="41" applyFont="1" applyFill="1" applyBorder="1" applyAlignment="1">
      <alignment horizontal="left" vertical="center" wrapText="1"/>
    </xf>
    <xf numFmtId="0" fontId="3" fillId="0" borderId="1" xfId="41" applyFont="1" applyFill="1" applyBorder="1" applyAlignment="1">
      <alignment horizontal="left" vertical="top" wrapText="1"/>
    </xf>
    <xf numFmtId="0" fontId="3" fillId="0" borderId="0" xfId="44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78" fontId="2" fillId="0" borderId="4" xfId="0" applyNumberFormat="1" applyFont="1" applyFill="1" applyBorder="1" applyAlignment="1">
      <alignment vertical="center" wrapText="1"/>
    </xf>
    <xf numFmtId="43" fontId="3" fillId="0" borderId="1" xfId="8" applyFont="1" applyBorder="1" applyAlignment="1">
      <alignment horizontal="right" vertical="center" wrapText="1"/>
    </xf>
    <xf numFmtId="0" fontId="7" fillId="0" borderId="1" xfId="44" applyFont="1" applyFill="1" applyBorder="1" applyAlignment="1"/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78" fontId="2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3 2 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常规_标准IC停车场系统报价2011-06-10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9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"/>
  <sheetViews>
    <sheetView tabSelected="1" zoomScale="110" zoomScaleNormal="110" workbookViewId="0">
      <selection activeCell="J78" sqref="J78"/>
    </sheetView>
  </sheetViews>
  <sheetFormatPr defaultColWidth="9.13333333333333" defaultRowHeight="12"/>
  <cols>
    <col min="1" max="1" width="5.56190476190476" style="1" customWidth="1"/>
    <col min="2" max="2" width="18.6952380952381" style="1" customWidth="1"/>
    <col min="3" max="3" width="8.57142857142857" style="1" customWidth="1"/>
    <col min="4" max="4" width="10.5142857142857" style="2" customWidth="1"/>
    <col min="5" max="5" width="8.57142857142857" style="1" customWidth="1"/>
    <col min="6" max="7" width="9.13333333333333" style="1"/>
    <col min="8" max="8" width="12.6952380952381" style="1" customWidth="1"/>
    <col min="9" max="9" width="14.9142857142857" style="1" customWidth="1"/>
    <col min="10" max="10" width="63.2380952380952" style="1" customWidth="1"/>
    <col min="11" max="12" width="9.13333333333333" style="1"/>
    <col min="13" max="13" width="47.4571428571429" style="1" customWidth="1"/>
    <col min="14" max="16384" width="9.13333333333333" style="1"/>
  </cols>
  <sheetData>
    <row r="1" ht="30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1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40" t="s">
        <v>10</v>
      </c>
    </row>
    <row r="3" ht="21" customHeight="1" spans="1:10">
      <c r="A3" s="9" t="s">
        <v>11</v>
      </c>
      <c r="B3" s="10"/>
      <c r="C3" s="10"/>
      <c r="D3" s="11"/>
      <c r="E3" s="10"/>
      <c r="F3" s="10"/>
      <c r="G3" s="10"/>
      <c r="H3" s="10"/>
      <c r="I3" s="10"/>
      <c r="J3" s="10"/>
    </row>
    <row r="4" ht="39" customHeight="1" spans="1:12">
      <c r="A4" s="12">
        <v>1</v>
      </c>
      <c r="B4" s="13" t="s">
        <v>12</v>
      </c>
      <c r="C4" s="14"/>
      <c r="D4" s="15"/>
      <c r="E4" s="15"/>
      <c r="F4" s="15">
        <v>1</v>
      </c>
      <c r="G4" s="14" t="s">
        <v>13</v>
      </c>
      <c r="H4" s="16">
        <v>0</v>
      </c>
      <c r="I4" s="41">
        <v>0</v>
      </c>
      <c r="J4" s="42" t="s">
        <v>14</v>
      </c>
      <c r="L4" s="43"/>
    </row>
    <row r="5" ht="62" customHeight="1" spans="1:13">
      <c r="A5" s="12">
        <v>2</v>
      </c>
      <c r="B5" s="13" t="s">
        <v>15</v>
      </c>
      <c r="C5" s="14"/>
      <c r="D5" s="15"/>
      <c r="E5" s="15"/>
      <c r="F5" s="15">
        <v>1</v>
      </c>
      <c r="G5" s="14" t="s">
        <v>13</v>
      </c>
      <c r="H5" s="16">
        <v>0</v>
      </c>
      <c r="I5" s="41">
        <f>F5*H5</f>
        <v>0</v>
      </c>
      <c r="J5" s="42" t="s">
        <v>16</v>
      </c>
      <c r="M5" s="43"/>
    </row>
    <row r="6" ht="62" customHeight="1" spans="1:13">
      <c r="A6" s="12">
        <v>3</v>
      </c>
      <c r="B6" s="13" t="s">
        <v>17</v>
      </c>
      <c r="C6" s="14"/>
      <c r="D6" s="15"/>
      <c r="E6" s="15"/>
      <c r="F6" s="15">
        <v>1</v>
      </c>
      <c r="G6" s="14" t="s">
        <v>13</v>
      </c>
      <c r="H6" s="16">
        <v>0</v>
      </c>
      <c r="I6" s="41">
        <f>F6*H6</f>
        <v>0</v>
      </c>
      <c r="J6" s="42"/>
      <c r="M6" s="43"/>
    </row>
    <row r="7" ht="55" customHeight="1" spans="1:13">
      <c r="A7" s="12">
        <v>4</v>
      </c>
      <c r="B7" s="13" t="s">
        <v>18</v>
      </c>
      <c r="C7" s="14"/>
      <c r="D7" s="15"/>
      <c r="E7" s="15"/>
      <c r="F7" s="15">
        <v>1</v>
      </c>
      <c r="G7" s="14" t="s">
        <v>19</v>
      </c>
      <c r="H7" s="16">
        <v>0</v>
      </c>
      <c r="I7" s="41">
        <f>F7*H7</f>
        <v>0</v>
      </c>
      <c r="J7" s="44" t="s">
        <v>20</v>
      </c>
      <c r="M7" s="43"/>
    </row>
    <row r="8" ht="31" customHeight="1" spans="1:10">
      <c r="A8" s="12">
        <v>5</v>
      </c>
      <c r="B8" s="13" t="s">
        <v>21</v>
      </c>
      <c r="C8" s="14"/>
      <c r="D8" s="15"/>
      <c r="E8" s="15"/>
      <c r="F8" s="15">
        <v>1</v>
      </c>
      <c r="G8" s="14" t="s">
        <v>13</v>
      </c>
      <c r="H8" s="16">
        <v>0</v>
      </c>
      <c r="I8" s="41">
        <f>F8*H8</f>
        <v>0</v>
      </c>
      <c r="J8" s="44" t="s">
        <v>22</v>
      </c>
    </row>
    <row r="9" ht="24" customHeight="1" spans="1:10">
      <c r="A9" s="17" t="s">
        <v>23</v>
      </c>
      <c r="B9" s="17"/>
      <c r="C9" s="17"/>
      <c r="D9" s="17"/>
      <c r="E9" s="17"/>
      <c r="F9" s="17"/>
      <c r="G9" s="17"/>
      <c r="H9" s="18">
        <f>SUM(I4:I8)</f>
        <v>0</v>
      </c>
      <c r="I9" s="18"/>
      <c r="J9" s="18"/>
    </row>
    <row r="10" ht="27" customHeight="1" spans="1:10">
      <c r="A10" s="9" t="s">
        <v>24</v>
      </c>
      <c r="B10" s="10"/>
      <c r="C10" s="10"/>
      <c r="D10" s="11"/>
      <c r="E10" s="10"/>
      <c r="F10" s="10"/>
      <c r="G10" s="10"/>
      <c r="H10" s="10"/>
      <c r="I10" s="10"/>
      <c r="J10" s="10"/>
    </row>
    <row r="11" ht="192" customHeight="1" spans="1:13">
      <c r="A11" s="12">
        <v>6</v>
      </c>
      <c r="B11" s="13" t="s">
        <v>25</v>
      </c>
      <c r="C11" s="14"/>
      <c r="D11" s="15"/>
      <c r="E11" s="15"/>
      <c r="F11" s="15">
        <v>1</v>
      </c>
      <c r="G11" s="14" t="s">
        <v>19</v>
      </c>
      <c r="H11" s="16">
        <v>0</v>
      </c>
      <c r="I11" s="41">
        <f t="shared" ref="I11:I21" si="0">F11*H11</f>
        <v>0</v>
      </c>
      <c r="J11" s="13" t="s">
        <v>26</v>
      </c>
      <c r="M11" s="45"/>
    </row>
    <row r="12" ht="59" customHeight="1" spans="1:13">
      <c r="A12" s="12">
        <v>7</v>
      </c>
      <c r="B12" s="19" t="s">
        <v>27</v>
      </c>
      <c r="C12" s="15"/>
      <c r="D12" s="15"/>
      <c r="E12" s="15"/>
      <c r="F12" s="20">
        <v>1</v>
      </c>
      <c r="G12" s="20" t="s">
        <v>19</v>
      </c>
      <c r="H12" s="21">
        <v>0</v>
      </c>
      <c r="I12" s="41">
        <f t="shared" si="0"/>
        <v>0</v>
      </c>
      <c r="J12" s="31" t="s">
        <v>28</v>
      </c>
      <c r="M12" s="45"/>
    </row>
    <row r="13" ht="28" customHeight="1" spans="1:13">
      <c r="A13" s="12">
        <v>8</v>
      </c>
      <c r="B13" s="13" t="s">
        <v>29</v>
      </c>
      <c r="C13" s="15"/>
      <c r="D13" s="15"/>
      <c r="E13" s="15"/>
      <c r="F13" s="15">
        <v>1</v>
      </c>
      <c r="G13" s="14" t="s">
        <v>30</v>
      </c>
      <c r="H13" s="16">
        <v>0</v>
      </c>
      <c r="I13" s="41">
        <f t="shared" si="0"/>
        <v>0</v>
      </c>
      <c r="J13" s="13" t="s">
        <v>31</v>
      </c>
      <c r="M13" s="45"/>
    </row>
    <row r="14" ht="23" customHeight="1" spans="1:13">
      <c r="A14" s="12">
        <v>9</v>
      </c>
      <c r="B14" s="13" t="s">
        <v>32</v>
      </c>
      <c r="C14" s="15"/>
      <c r="D14" s="15"/>
      <c r="E14" s="15"/>
      <c r="F14" s="15">
        <v>1</v>
      </c>
      <c r="G14" s="14" t="s">
        <v>30</v>
      </c>
      <c r="H14" s="16">
        <v>0</v>
      </c>
      <c r="I14" s="41">
        <f t="shared" si="0"/>
        <v>0</v>
      </c>
      <c r="J14" s="13" t="s">
        <v>33</v>
      </c>
      <c r="M14" s="45"/>
    </row>
    <row r="15" ht="43" customHeight="1" spans="1:13">
      <c r="A15" s="12">
        <v>10</v>
      </c>
      <c r="B15" s="13" t="s">
        <v>34</v>
      </c>
      <c r="C15" s="14"/>
      <c r="D15" s="14"/>
      <c r="E15" s="15"/>
      <c r="F15" s="15">
        <v>1</v>
      </c>
      <c r="G15" s="14" t="s">
        <v>35</v>
      </c>
      <c r="H15" s="16">
        <v>0</v>
      </c>
      <c r="I15" s="41">
        <f t="shared" si="0"/>
        <v>0</v>
      </c>
      <c r="J15" s="13" t="s">
        <v>36</v>
      </c>
      <c r="M15" s="45"/>
    </row>
    <row r="16" ht="44" customHeight="1" spans="1:13">
      <c r="A16" s="12">
        <v>11</v>
      </c>
      <c r="B16" s="13" t="s">
        <v>37</v>
      </c>
      <c r="C16" s="14"/>
      <c r="D16" s="22"/>
      <c r="E16" s="15"/>
      <c r="F16" s="15">
        <v>2</v>
      </c>
      <c r="G16" s="14" t="s">
        <v>19</v>
      </c>
      <c r="H16" s="16">
        <v>0</v>
      </c>
      <c r="I16" s="41">
        <f t="shared" si="0"/>
        <v>0</v>
      </c>
      <c r="J16" s="46" t="s">
        <v>38</v>
      </c>
      <c r="M16" s="45"/>
    </row>
    <row r="17" ht="56" customHeight="1" spans="1:13">
      <c r="A17" s="12">
        <v>12</v>
      </c>
      <c r="B17" s="13" t="s">
        <v>39</v>
      </c>
      <c r="C17" s="14"/>
      <c r="D17" s="22"/>
      <c r="E17" s="22"/>
      <c r="F17" s="15">
        <v>2</v>
      </c>
      <c r="G17" s="14" t="s">
        <v>40</v>
      </c>
      <c r="H17" s="16">
        <v>0</v>
      </c>
      <c r="I17" s="41">
        <f t="shared" si="0"/>
        <v>0</v>
      </c>
      <c r="J17" s="13" t="s">
        <v>41</v>
      </c>
      <c r="M17" s="45"/>
    </row>
    <row r="18" ht="100" customHeight="1" spans="1:13">
      <c r="A18" s="12">
        <v>13</v>
      </c>
      <c r="B18" s="13" t="s">
        <v>42</v>
      </c>
      <c r="C18" s="14"/>
      <c r="D18" s="22"/>
      <c r="E18" s="22"/>
      <c r="F18" s="15">
        <v>2</v>
      </c>
      <c r="G18" s="14" t="s">
        <v>19</v>
      </c>
      <c r="H18" s="16">
        <v>0</v>
      </c>
      <c r="I18" s="41">
        <f t="shared" si="0"/>
        <v>0</v>
      </c>
      <c r="J18" s="13" t="s">
        <v>43</v>
      </c>
      <c r="M18" s="45"/>
    </row>
    <row r="19" ht="72" customHeight="1" spans="1:13">
      <c r="A19" s="12">
        <v>14</v>
      </c>
      <c r="B19" s="13" t="s">
        <v>44</v>
      </c>
      <c r="C19" s="14"/>
      <c r="D19" s="15"/>
      <c r="E19" s="22"/>
      <c r="F19" s="15">
        <v>1</v>
      </c>
      <c r="G19" s="14" t="s">
        <v>19</v>
      </c>
      <c r="H19" s="16">
        <v>0</v>
      </c>
      <c r="I19" s="41">
        <f t="shared" si="0"/>
        <v>0</v>
      </c>
      <c r="J19" s="13" t="s">
        <v>45</v>
      </c>
      <c r="M19" s="45"/>
    </row>
    <row r="20" ht="60" customHeight="1" spans="1:13">
      <c r="A20" s="12">
        <v>15</v>
      </c>
      <c r="B20" s="13" t="s">
        <v>46</v>
      </c>
      <c r="C20" s="13"/>
      <c r="D20" s="14"/>
      <c r="E20" s="15"/>
      <c r="F20" s="15">
        <v>1</v>
      </c>
      <c r="G20" s="14" t="s">
        <v>19</v>
      </c>
      <c r="H20" s="16">
        <v>0</v>
      </c>
      <c r="I20" s="41">
        <f t="shared" si="0"/>
        <v>0</v>
      </c>
      <c r="J20" s="13" t="s">
        <v>47</v>
      </c>
      <c r="M20" s="45"/>
    </row>
    <row r="21" ht="31" customHeight="1" spans="1:13">
      <c r="A21" s="12">
        <v>16</v>
      </c>
      <c r="B21" s="13" t="s">
        <v>48</v>
      </c>
      <c r="C21" s="14"/>
      <c r="D21" s="15"/>
      <c r="E21" s="22"/>
      <c r="F21" s="15">
        <v>2000</v>
      </c>
      <c r="G21" s="14" t="s">
        <v>49</v>
      </c>
      <c r="H21" s="16">
        <v>0</v>
      </c>
      <c r="I21" s="41">
        <f t="shared" si="0"/>
        <v>0</v>
      </c>
      <c r="J21" s="13" t="s">
        <v>50</v>
      </c>
      <c r="M21" s="45"/>
    </row>
    <row r="22" ht="29" customHeight="1" spans="1:13">
      <c r="A22" s="17" t="s">
        <v>23</v>
      </c>
      <c r="B22" s="17"/>
      <c r="C22" s="17"/>
      <c r="D22" s="17"/>
      <c r="E22" s="17"/>
      <c r="F22" s="17"/>
      <c r="G22" s="17"/>
      <c r="H22" s="18">
        <f>SUM(I11:I21)</f>
        <v>0</v>
      </c>
      <c r="I22" s="18"/>
      <c r="J22" s="18"/>
      <c r="M22" s="43"/>
    </row>
    <row r="23" ht="30" customHeight="1" spans="1:10">
      <c r="A23" s="9" t="s">
        <v>51</v>
      </c>
      <c r="B23" s="10"/>
      <c r="C23" s="10"/>
      <c r="D23" s="11"/>
      <c r="E23" s="10"/>
      <c r="F23" s="10"/>
      <c r="G23" s="10"/>
      <c r="H23" s="10"/>
      <c r="I23" s="10"/>
      <c r="J23" s="10"/>
    </row>
    <row r="24" ht="75" customHeight="1" spans="1:10">
      <c r="A24" s="12">
        <v>17</v>
      </c>
      <c r="B24" s="13" t="s">
        <v>52</v>
      </c>
      <c r="C24" s="14"/>
      <c r="D24" s="14"/>
      <c r="E24" s="22"/>
      <c r="F24" s="23">
        <v>1</v>
      </c>
      <c r="G24" s="14" t="s">
        <v>19</v>
      </c>
      <c r="H24" s="21">
        <v>0</v>
      </c>
      <c r="I24" s="41">
        <f t="shared" ref="I24:I35" si="1">F24*H24</f>
        <v>0</v>
      </c>
      <c r="J24" s="47" t="s">
        <v>53</v>
      </c>
    </row>
    <row r="25" ht="112" customHeight="1" spans="1:10">
      <c r="A25" s="12">
        <v>18</v>
      </c>
      <c r="B25" s="24" t="s">
        <v>54</v>
      </c>
      <c r="C25" s="14"/>
      <c r="D25" s="14"/>
      <c r="E25" s="22"/>
      <c r="F25" s="23">
        <v>2</v>
      </c>
      <c r="G25" s="14" t="s">
        <v>19</v>
      </c>
      <c r="H25" s="21">
        <v>0</v>
      </c>
      <c r="I25" s="41">
        <f t="shared" si="1"/>
        <v>0</v>
      </c>
      <c r="J25" s="48" t="s">
        <v>55</v>
      </c>
    </row>
    <row r="26" ht="43" customHeight="1" spans="1:10">
      <c r="A26" s="12">
        <v>19</v>
      </c>
      <c r="B26" s="13" t="s">
        <v>56</v>
      </c>
      <c r="C26" s="14"/>
      <c r="D26" s="14"/>
      <c r="E26" s="22"/>
      <c r="F26" s="23">
        <v>3</v>
      </c>
      <c r="G26" s="14" t="s">
        <v>35</v>
      </c>
      <c r="H26" s="21">
        <v>0</v>
      </c>
      <c r="I26" s="41">
        <f t="shared" si="1"/>
        <v>0</v>
      </c>
      <c r="J26" s="13" t="s">
        <v>57</v>
      </c>
    </row>
    <row r="27" ht="70" customHeight="1" spans="1:10">
      <c r="A27" s="12">
        <v>20</v>
      </c>
      <c r="B27" s="13" t="s">
        <v>58</v>
      </c>
      <c r="C27" s="14"/>
      <c r="D27" s="14"/>
      <c r="E27" s="25"/>
      <c r="F27" s="23">
        <v>2</v>
      </c>
      <c r="G27" s="14" t="s">
        <v>19</v>
      </c>
      <c r="H27" s="21">
        <v>0</v>
      </c>
      <c r="I27" s="41">
        <f t="shared" si="1"/>
        <v>0</v>
      </c>
      <c r="J27" s="13" t="s">
        <v>59</v>
      </c>
    </row>
    <row r="28" ht="153" customHeight="1" spans="1:10">
      <c r="A28" s="12">
        <v>21</v>
      </c>
      <c r="B28" s="24" t="s">
        <v>60</v>
      </c>
      <c r="C28" s="14"/>
      <c r="D28" s="14"/>
      <c r="E28" s="14"/>
      <c r="F28" s="23">
        <v>9</v>
      </c>
      <c r="G28" s="14" t="s">
        <v>61</v>
      </c>
      <c r="H28" s="21">
        <v>0</v>
      </c>
      <c r="I28" s="41">
        <f t="shared" si="1"/>
        <v>0</v>
      </c>
      <c r="J28" s="47" t="s">
        <v>62</v>
      </c>
    </row>
    <row r="29" ht="91" customHeight="1" spans="1:10">
      <c r="A29" s="12">
        <v>22</v>
      </c>
      <c r="B29" s="24" t="s">
        <v>63</v>
      </c>
      <c r="C29" s="14"/>
      <c r="D29" s="14"/>
      <c r="E29" s="14"/>
      <c r="F29" s="23">
        <v>9</v>
      </c>
      <c r="G29" s="14" t="s">
        <v>64</v>
      </c>
      <c r="H29" s="21">
        <v>0</v>
      </c>
      <c r="I29" s="41">
        <f t="shared" si="1"/>
        <v>0</v>
      </c>
      <c r="J29" s="47" t="s">
        <v>65</v>
      </c>
    </row>
    <row r="30" ht="138" customHeight="1" spans="1:10">
      <c r="A30" s="12">
        <v>23</v>
      </c>
      <c r="B30" s="13" t="s">
        <v>66</v>
      </c>
      <c r="C30" s="14"/>
      <c r="D30" s="15"/>
      <c r="E30" s="14"/>
      <c r="F30" s="15">
        <v>9</v>
      </c>
      <c r="G30" s="20" t="s">
        <v>67</v>
      </c>
      <c r="H30" s="21">
        <v>0</v>
      </c>
      <c r="I30" s="41">
        <f t="shared" si="1"/>
        <v>0</v>
      </c>
      <c r="J30" s="47" t="s">
        <v>68</v>
      </c>
    </row>
    <row r="31" ht="27" customHeight="1" spans="1:13">
      <c r="A31" s="12">
        <v>24</v>
      </c>
      <c r="B31" s="19" t="s">
        <v>69</v>
      </c>
      <c r="C31" s="14"/>
      <c r="D31" s="15"/>
      <c r="E31" s="15"/>
      <c r="F31" s="20">
        <v>9</v>
      </c>
      <c r="G31" s="20" t="s">
        <v>40</v>
      </c>
      <c r="H31" s="21">
        <v>0</v>
      </c>
      <c r="I31" s="41">
        <f t="shared" si="1"/>
        <v>0</v>
      </c>
      <c r="J31" s="47" t="s">
        <v>70</v>
      </c>
      <c r="M31" s="43"/>
    </row>
    <row r="32" ht="54" customHeight="1" spans="1:10">
      <c r="A32" s="12">
        <v>25</v>
      </c>
      <c r="B32" s="13" t="s">
        <v>71</v>
      </c>
      <c r="C32" s="14"/>
      <c r="D32" s="15"/>
      <c r="E32" s="14"/>
      <c r="F32" s="26">
        <v>9</v>
      </c>
      <c r="G32" s="23" t="s">
        <v>19</v>
      </c>
      <c r="H32" s="21">
        <v>0</v>
      </c>
      <c r="I32" s="41">
        <f t="shared" si="1"/>
        <v>0</v>
      </c>
      <c r="J32" s="46" t="s">
        <v>72</v>
      </c>
    </row>
    <row r="33" ht="140" customHeight="1" spans="1:10">
      <c r="A33" s="12">
        <v>26</v>
      </c>
      <c r="B33" s="27" t="s">
        <v>73</v>
      </c>
      <c r="C33" s="14"/>
      <c r="D33" s="15"/>
      <c r="E33" s="14"/>
      <c r="F33" s="15">
        <v>9</v>
      </c>
      <c r="G33" s="20" t="s">
        <v>40</v>
      </c>
      <c r="H33" s="21">
        <v>0</v>
      </c>
      <c r="I33" s="41">
        <f t="shared" si="1"/>
        <v>0</v>
      </c>
      <c r="J33" s="46" t="s">
        <v>74</v>
      </c>
    </row>
    <row r="34" ht="93" customHeight="1" spans="1:10">
      <c r="A34" s="12">
        <v>27</v>
      </c>
      <c r="B34" s="13" t="s">
        <v>75</v>
      </c>
      <c r="C34" s="14"/>
      <c r="D34" s="15"/>
      <c r="E34" s="15"/>
      <c r="F34" s="26">
        <v>5</v>
      </c>
      <c r="G34" s="23" t="s">
        <v>61</v>
      </c>
      <c r="H34" s="21">
        <v>0</v>
      </c>
      <c r="I34" s="41">
        <f t="shared" si="1"/>
        <v>0</v>
      </c>
      <c r="J34" s="46" t="s">
        <v>76</v>
      </c>
    </row>
    <row r="35" ht="55" customHeight="1" spans="1:10">
      <c r="A35" s="12">
        <v>28</v>
      </c>
      <c r="B35" s="13" t="s">
        <v>77</v>
      </c>
      <c r="C35" s="14"/>
      <c r="D35" s="28"/>
      <c r="E35" s="15"/>
      <c r="F35" s="15">
        <v>6</v>
      </c>
      <c r="G35" s="29" t="s">
        <v>78</v>
      </c>
      <c r="H35" s="21">
        <v>0</v>
      </c>
      <c r="I35" s="41">
        <f t="shared" si="1"/>
        <v>0</v>
      </c>
      <c r="J35" s="47" t="s">
        <v>79</v>
      </c>
    </row>
    <row r="36" ht="21" customHeight="1" spans="1:10">
      <c r="A36" s="17" t="s">
        <v>23</v>
      </c>
      <c r="B36" s="17"/>
      <c r="C36" s="17"/>
      <c r="D36" s="17"/>
      <c r="E36" s="17"/>
      <c r="F36" s="17"/>
      <c r="G36" s="17"/>
      <c r="H36" s="30">
        <f>SUM(I24:I35)</f>
        <v>0</v>
      </c>
      <c r="I36" s="30"/>
      <c r="J36" s="18"/>
    </row>
    <row r="37" ht="24" customHeight="1" spans="1:10">
      <c r="A37" s="9" t="s">
        <v>80</v>
      </c>
      <c r="B37" s="10"/>
      <c r="C37" s="10"/>
      <c r="D37" s="11"/>
      <c r="E37" s="10"/>
      <c r="F37" s="10"/>
      <c r="G37" s="10"/>
      <c r="H37" s="10"/>
      <c r="I37" s="10"/>
      <c r="J37" s="10"/>
    </row>
    <row r="38" ht="55" customHeight="1" spans="1:10">
      <c r="A38" s="12">
        <v>29</v>
      </c>
      <c r="B38" s="13" t="s">
        <v>52</v>
      </c>
      <c r="C38" s="14"/>
      <c r="D38" s="14"/>
      <c r="E38" s="14"/>
      <c r="F38" s="23">
        <v>1</v>
      </c>
      <c r="G38" s="14" t="s">
        <v>19</v>
      </c>
      <c r="H38" s="21">
        <v>0</v>
      </c>
      <c r="I38" s="21">
        <f t="shared" ref="I38:I45" si="2">F38*H38</f>
        <v>0</v>
      </c>
      <c r="J38" s="46" t="s">
        <v>81</v>
      </c>
    </row>
    <row r="39" ht="43" customHeight="1" spans="1:10">
      <c r="A39" s="12">
        <v>30</v>
      </c>
      <c r="B39" s="13" t="s">
        <v>56</v>
      </c>
      <c r="C39" s="14"/>
      <c r="D39" s="14"/>
      <c r="E39" s="14"/>
      <c r="F39" s="23">
        <v>1</v>
      </c>
      <c r="G39" s="14" t="s">
        <v>35</v>
      </c>
      <c r="H39" s="21">
        <v>0</v>
      </c>
      <c r="I39" s="21">
        <f t="shared" si="2"/>
        <v>0</v>
      </c>
      <c r="J39" s="13" t="s">
        <v>82</v>
      </c>
    </row>
    <row r="40" ht="89" customHeight="1" spans="1:10">
      <c r="A40" s="12">
        <v>31</v>
      </c>
      <c r="B40" s="13" t="s">
        <v>83</v>
      </c>
      <c r="C40" s="15"/>
      <c r="D40" s="15"/>
      <c r="E40" s="15"/>
      <c r="F40" s="23">
        <v>8</v>
      </c>
      <c r="G40" s="20" t="s">
        <v>84</v>
      </c>
      <c r="H40" s="21">
        <v>0</v>
      </c>
      <c r="I40" s="21">
        <f t="shared" si="2"/>
        <v>0</v>
      </c>
      <c r="J40" s="47" t="s">
        <v>85</v>
      </c>
    </row>
    <row r="41" ht="79" customHeight="1" spans="1:10">
      <c r="A41" s="12">
        <v>32</v>
      </c>
      <c r="B41" s="24" t="s">
        <v>86</v>
      </c>
      <c r="C41" s="14"/>
      <c r="D41" s="14"/>
      <c r="E41" s="14"/>
      <c r="F41" s="23">
        <v>8</v>
      </c>
      <c r="G41" s="14" t="s">
        <v>64</v>
      </c>
      <c r="H41" s="21">
        <v>0</v>
      </c>
      <c r="I41" s="21">
        <f t="shared" si="2"/>
        <v>0</v>
      </c>
      <c r="J41" s="47" t="s">
        <v>87</v>
      </c>
    </row>
    <row r="42" ht="138" customHeight="1" spans="1:10">
      <c r="A42" s="12">
        <v>33</v>
      </c>
      <c r="B42" s="13" t="s">
        <v>66</v>
      </c>
      <c r="C42" s="14"/>
      <c r="D42" s="15"/>
      <c r="E42" s="14"/>
      <c r="F42" s="23">
        <v>8</v>
      </c>
      <c r="G42" s="20" t="s">
        <v>67</v>
      </c>
      <c r="H42" s="21">
        <v>0</v>
      </c>
      <c r="I42" s="21">
        <f t="shared" si="2"/>
        <v>0</v>
      </c>
      <c r="J42" s="47" t="s">
        <v>88</v>
      </c>
    </row>
    <row r="43" ht="28" customHeight="1" spans="1:10">
      <c r="A43" s="12">
        <v>34</v>
      </c>
      <c r="B43" s="19" t="s">
        <v>69</v>
      </c>
      <c r="C43" s="14"/>
      <c r="D43" s="15"/>
      <c r="E43" s="15"/>
      <c r="F43" s="23">
        <v>8</v>
      </c>
      <c r="G43" s="20" t="s">
        <v>40</v>
      </c>
      <c r="H43" s="21">
        <v>0</v>
      </c>
      <c r="I43" s="21">
        <f t="shared" si="2"/>
        <v>0</v>
      </c>
      <c r="J43" s="47" t="s">
        <v>89</v>
      </c>
    </row>
    <row r="44" ht="118" customHeight="1" spans="1:10">
      <c r="A44" s="12">
        <v>35</v>
      </c>
      <c r="B44" s="27" t="s">
        <v>90</v>
      </c>
      <c r="C44" s="14"/>
      <c r="D44" s="15"/>
      <c r="E44" s="14"/>
      <c r="F44" s="23">
        <v>8</v>
      </c>
      <c r="G44" s="20" t="s">
        <v>40</v>
      </c>
      <c r="H44" s="21">
        <v>0</v>
      </c>
      <c r="I44" s="21">
        <f t="shared" si="2"/>
        <v>0</v>
      </c>
      <c r="J44" s="46" t="s">
        <v>91</v>
      </c>
    </row>
    <row r="45" ht="50" customHeight="1" spans="1:10">
      <c r="A45" s="12">
        <v>36</v>
      </c>
      <c r="B45" s="13" t="s">
        <v>92</v>
      </c>
      <c r="C45" s="14"/>
      <c r="D45" s="15"/>
      <c r="E45" s="14"/>
      <c r="F45" s="23">
        <v>8</v>
      </c>
      <c r="G45" s="23" t="s">
        <v>19</v>
      </c>
      <c r="H45" s="21">
        <v>0</v>
      </c>
      <c r="I45" s="21">
        <f t="shared" si="2"/>
        <v>0</v>
      </c>
      <c r="J45" s="46" t="s">
        <v>93</v>
      </c>
    </row>
    <row r="46" ht="23" customHeight="1" spans="1:10">
      <c r="A46" s="17" t="s">
        <v>23</v>
      </c>
      <c r="B46" s="17"/>
      <c r="C46" s="17"/>
      <c r="D46" s="17"/>
      <c r="E46" s="17"/>
      <c r="F46" s="17"/>
      <c r="G46" s="17"/>
      <c r="H46" s="18">
        <f>SUM(I38:I45)</f>
        <v>0</v>
      </c>
      <c r="I46" s="18"/>
      <c r="J46" s="18"/>
    </row>
    <row r="47" ht="30" customHeight="1" spans="1:10">
      <c r="A47" s="9" t="s">
        <v>94</v>
      </c>
      <c r="B47" s="10"/>
      <c r="C47" s="10"/>
      <c r="D47" s="11"/>
      <c r="E47" s="10"/>
      <c r="F47" s="10"/>
      <c r="G47" s="10"/>
      <c r="H47" s="10"/>
      <c r="I47" s="10"/>
      <c r="J47" s="10"/>
    </row>
    <row r="48" ht="55" customHeight="1" spans="1:10">
      <c r="A48" s="12">
        <v>37</v>
      </c>
      <c r="B48" s="19" t="s">
        <v>95</v>
      </c>
      <c r="C48" s="15"/>
      <c r="D48" s="15"/>
      <c r="E48" s="14"/>
      <c r="F48" s="20">
        <v>1</v>
      </c>
      <c r="G48" s="20" t="s">
        <v>19</v>
      </c>
      <c r="H48" s="21">
        <v>0</v>
      </c>
      <c r="I48" s="21">
        <f t="shared" ref="I48:I57" si="3">F48*H48</f>
        <v>0</v>
      </c>
      <c r="J48" s="31" t="s">
        <v>96</v>
      </c>
    </row>
    <row r="49" ht="58" customHeight="1" spans="1:10">
      <c r="A49" s="12">
        <v>38</v>
      </c>
      <c r="B49" s="31" t="s">
        <v>97</v>
      </c>
      <c r="C49" s="14"/>
      <c r="D49" s="15"/>
      <c r="E49" s="15"/>
      <c r="F49" s="20">
        <v>1</v>
      </c>
      <c r="G49" s="20" t="s">
        <v>30</v>
      </c>
      <c r="H49" s="21">
        <v>0</v>
      </c>
      <c r="I49" s="21">
        <f t="shared" si="3"/>
        <v>0</v>
      </c>
      <c r="J49" s="31" t="s">
        <v>98</v>
      </c>
    </row>
    <row r="50" ht="114" customHeight="1" spans="1:10">
      <c r="A50" s="12">
        <v>39</v>
      </c>
      <c r="B50" s="19" t="s">
        <v>99</v>
      </c>
      <c r="C50" s="15"/>
      <c r="D50" s="15"/>
      <c r="E50" s="15"/>
      <c r="F50" s="20">
        <v>2</v>
      </c>
      <c r="G50" s="20" t="s">
        <v>100</v>
      </c>
      <c r="H50" s="21">
        <v>0</v>
      </c>
      <c r="I50" s="21">
        <f t="shared" si="3"/>
        <v>0</v>
      </c>
      <c r="J50" s="31" t="s">
        <v>101</v>
      </c>
    </row>
    <row r="51" ht="143" customHeight="1" spans="1:10">
      <c r="A51" s="12">
        <v>40</v>
      </c>
      <c r="B51" s="32" t="s">
        <v>102</v>
      </c>
      <c r="C51" s="15"/>
      <c r="D51" s="15"/>
      <c r="E51" s="14"/>
      <c r="F51" s="20">
        <v>2</v>
      </c>
      <c r="G51" s="20" t="s">
        <v>19</v>
      </c>
      <c r="H51" s="21">
        <v>0</v>
      </c>
      <c r="I51" s="21">
        <f t="shared" si="3"/>
        <v>0</v>
      </c>
      <c r="J51" s="27" t="s">
        <v>103</v>
      </c>
    </row>
    <row r="52" ht="105" customHeight="1" spans="1:10">
      <c r="A52" s="12">
        <v>41</v>
      </c>
      <c r="B52" s="19" t="s">
        <v>104</v>
      </c>
      <c r="C52" s="15"/>
      <c r="D52" s="15"/>
      <c r="E52" s="14"/>
      <c r="F52" s="20">
        <v>2</v>
      </c>
      <c r="G52" s="20" t="s">
        <v>19</v>
      </c>
      <c r="H52" s="21">
        <v>0</v>
      </c>
      <c r="I52" s="21">
        <f t="shared" si="3"/>
        <v>0</v>
      </c>
      <c r="J52" s="31" t="s">
        <v>105</v>
      </c>
    </row>
    <row r="53" ht="91" customHeight="1" spans="1:10">
      <c r="A53" s="12">
        <v>42</v>
      </c>
      <c r="B53" s="19" t="s">
        <v>106</v>
      </c>
      <c r="C53" s="15"/>
      <c r="D53" s="15"/>
      <c r="E53" s="14"/>
      <c r="F53" s="20">
        <v>2</v>
      </c>
      <c r="G53" s="20" t="s">
        <v>67</v>
      </c>
      <c r="H53" s="21">
        <v>0</v>
      </c>
      <c r="I53" s="21">
        <f t="shared" si="3"/>
        <v>0</v>
      </c>
      <c r="J53" s="31" t="s">
        <v>107</v>
      </c>
    </row>
    <row r="54" ht="30" customHeight="1" spans="1:10">
      <c r="A54" s="12">
        <v>43</v>
      </c>
      <c r="B54" s="19" t="s">
        <v>69</v>
      </c>
      <c r="C54" s="15"/>
      <c r="D54" s="15"/>
      <c r="E54" s="15"/>
      <c r="F54" s="20">
        <v>4</v>
      </c>
      <c r="G54" s="20" t="s">
        <v>67</v>
      </c>
      <c r="H54" s="21">
        <v>0</v>
      </c>
      <c r="I54" s="21">
        <f t="shared" si="3"/>
        <v>0</v>
      </c>
      <c r="J54" s="31" t="s">
        <v>108</v>
      </c>
    </row>
    <row r="55" ht="200" customHeight="1" spans="1:13">
      <c r="A55" s="12">
        <v>44</v>
      </c>
      <c r="B55" s="27" t="s">
        <v>90</v>
      </c>
      <c r="C55" s="14"/>
      <c r="D55" s="15"/>
      <c r="E55" s="14"/>
      <c r="F55" s="20">
        <v>2</v>
      </c>
      <c r="G55" s="20" t="s">
        <v>40</v>
      </c>
      <c r="H55" s="21">
        <v>0</v>
      </c>
      <c r="I55" s="21">
        <f t="shared" si="3"/>
        <v>0</v>
      </c>
      <c r="J55" s="46" t="s">
        <v>109</v>
      </c>
      <c r="M55" s="49"/>
    </row>
    <row r="56" ht="56" customHeight="1" spans="1:10">
      <c r="A56" s="12">
        <v>45</v>
      </c>
      <c r="B56" s="13" t="s">
        <v>92</v>
      </c>
      <c r="C56" s="14"/>
      <c r="D56" s="15"/>
      <c r="E56" s="14"/>
      <c r="F56" s="20">
        <v>2</v>
      </c>
      <c r="G56" s="23" t="s">
        <v>19</v>
      </c>
      <c r="H56" s="21">
        <v>0</v>
      </c>
      <c r="I56" s="21">
        <f t="shared" si="3"/>
        <v>0</v>
      </c>
      <c r="J56" s="46" t="s">
        <v>93</v>
      </c>
    </row>
    <row r="57" ht="80" customHeight="1" spans="1:13">
      <c r="A57" s="12">
        <v>46</v>
      </c>
      <c r="B57" s="31" t="s">
        <v>110</v>
      </c>
      <c r="C57" s="14"/>
      <c r="D57" s="15"/>
      <c r="E57" s="15"/>
      <c r="F57" s="20">
        <v>1</v>
      </c>
      <c r="G57" s="20" t="s">
        <v>35</v>
      </c>
      <c r="H57" s="21">
        <v>0</v>
      </c>
      <c r="I57" s="21">
        <f t="shared" si="3"/>
        <v>0</v>
      </c>
      <c r="J57" s="50" t="s">
        <v>111</v>
      </c>
      <c r="M57" s="43"/>
    </row>
    <row r="58" ht="27" customHeight="1" spans="1:10">
      <c r="A58" s="17" t="s">
        <v>23</v>
      </c>
      <c r="B58" s="17"/>
      <c r="C58" s="17"/>
      <c r="D58" s="17"/>
      <c r="E58" s="17"/>
      <c r="F58" s="17"/>
      <c r="G58" s="17"/>
      <c r="H58" s="18">
        <f>SUM(I48:I57)</f>
        <v>0</v>
      </c>
      <c r="I58" s="18"/>
      <c r="J58" s="18"/>
    </row>
    <row r="59" ht="31" customHeight="1" spans="1:10">
      <c r="A59" s="9" t="s">
        <v>112</v>
      </c>
      <c r="B59" s="10"/>
      <c r="C59" s="10"/>
      <c r="D59" s="11"/>
      <c r="E59" s="10"/>
      <c r="F59" s="10"/>
      <c r="G59" s="10"/>
      <c r="H59" s="10"/>
      <c r="I59" s="10"/>
      <c r="J59" s="10"/>
    </row>
    <row r="60" ht="33" customHeight="1" spans="1:10">
      <c r="A60" s="12">
        <v>47</v>
      </c>
      <c r="B60" s="33" t="s">
        <v>113</v>
      </c>
      <c r="C60" s="12"/>
      <c r="D60" s="12"/>
      <c r="E60" s="12"/>
      <c r="F60" s="12">
        <v>1</v>
      </c>
      <c r="G60" s="12" t="s">
        <v>30</v>
      </c>
      <c r="H60" s="34">
        <v>0</v>
      </c>
      <c r="I60" s="34">
        <f>H60*F60</f>
        <v>0</v>
      </c>
      <c r="J60" s="18"/>
    </row>
    <row r="61" ht="21" customHeight="1" spans="1:10">
      <c r="A61" s="35" t="s">
        <v>23</v>
      </c>
      <c r="B61" s="36"/>
      <c r="C61" s="36"/>
      <c r="D61" s="36"/>
      <c r="E61" s="36"/>
      <c r="F61" s="36"/>
      <c r="G61" s="37"/>
      <c r="H61" s="38">
        <f>SUM(I60)</f>
        <v>0</v>
      </c>
      <c r="I61" s="51"/>
      <c r="J61" s="18"/>
    </row>
    <row r="62" ht="25" customHeight="1" spans="1:10">
      <c r="A62" s="9" t="s">
        <v>114</v>
      </c>
      <c r="B62" s="10"/>
      <c r="C62" s="10"/>
      <c r="D62" s="11"/>
      <c r="E62" s="10"/>
      <c r="F62" s="10"/>
      <c r="G62" s="10"/>
      <c r="H62" s="10"/>
      <c r="I62" s="10"/>
      <c r="J62" s="10"/>
    </row>
    <row r="63" ht="44" customHeight="1" spans="1:10">
      <c r="A63" s="33">
        <v>48</v>
      </c>
      <c r="B63" s="31" t="s">
        <v>115</v>
      </c>
      <c r="C63" s="15"/>
      <c r="D63" s="15"/>
      <c r="E63" s="15"/>
      <c r="F63" s="15">
        <v>700</v>
      </c>
      <c r="G63" s="15" t="s">
        <v>116</v>
      </c>
      <c r="H63" s="39">
        <v>0</v>
      </c>
      <c r="I63" s="21">
        <f t="shared" ref="I63:I73" si="4">F63*H63</f>
        <v>0</v>
      </c>
      <c r="J63" s="31" t="s">
        <v>117</v>
      </c>
    </row>
    <row r="64" ht="40" customHeight="1" spans="1:10">
      <c r="A64" s="33">
        <v>49</v>
      </c>
      <c r="B64" s="31" t="s">
        <v>118</v>
      </c>
      <c r="C64" s="15"/>
      <c r="D64" s="15"/>
      <c r="E64" s="15"/>
      <c r="F64" s="15">
        <v>900</v>
      </c>
      <c r="G64" s="15" t="s">
        <v>116</v>
      </c>
      <c r="H64" s="39">
        <v>0</v>
      </c>
      <c r="I64" s="21">
        <f t="shared" si="4"/>
        <v>0</v>
      </c>
      <c r="J64" s="31" t="s">
        <v>119</v>
      </c>
    </row>
    <row r="65" ht="42" customHeight="1" spans="1:10">
      <c r="A65" s="33">
        <v>50</v>
      </c>
      <c r="B65" s="31" t="s">
        <v>120</v>
      </c>
      <c r="C65" s="15"/>
      <c r="D65" s="15"/>
      <c r="E65" s="15"/>
      <c r="F65" s="15">
        <v>1500</v>
      </c>
      <c r="G65" s="15" t="s">
        <v>116</v>
      </c>
      <c r="H65" s="39">
        <v>0</v>
      </c>
      <c r="I65" s="21">
        <f t="shared" si="4"/>
        <v>0</v>
      </c>
      <c r="J65" s="31" t="s">
        <v>121</v>
      </c>
    </row>
    <row r="66" ht="41" customHeight="1" spans="1:10">
      <c r="A66" s="33">
        <v>51</v>
      </c>
      <c r="B66" s="31" t="s">
        <v>122</v>
      </c>
      <c r="C66" s="15"/>
      <c r="D66" s="15"/>
      <c r="E66" s="15"/>
      <c r="F66" s="15">
        <v>1200</v>
      </c>
      <c r="G66" s="15" t="s">
        <v>116</v>
      </c>
      <c r="H66" s="39">
        <v>0</v>
      </c>
      <c r="I66" s="21">
        <f t="shared" si="4"/>
        <v>0</v>
      </c>
      <c r="J66" s="31" t="s">
        <v>123</v>
      </c>
    </row>
    <row r="67" ht="34" customHeight="1" spans="1:10">
      <c r="A67" s="33">
        <v>52</v>
      </c>
      <c r="B67" s="31" t="s">
        <v>124</v>
      </c>
      <c r="C67" s="15"/>
      <c r="D67" s="15"/>
      <c r="E67" s="15"/>
      <c r="F67" s="15">
        <v>10</v>
      </c>
      <c r="G67" s="15" t="s">
        <v>40</v>
      </c>
      <c r="H67" s="39">
        <v>0</v>
      </c>
      <c r="I67" s="21">
        <f t="shared" si="4"/>
        <v>0</v>
      </c>
      <c r="J67" s="31" t="s">
        <v>125</v>
      </c>
    </row>
    <row r="68" ht="30" customHeight="1" spans="1:10">
      <c r="A68" s="33">
        <v>53</v>
      </c>
      <c r="B68" s="31" t="s">
        <v>126</v>
      </c>
      <c r="C68" s="15"/>
      <c r="D68" s="15"/>
      <c r="E68" s="15"/>
      <c r="F68" s="15">
        <v>1</v>
      </c>
      <c r="G68" s="15" t="s">
        <v>30</v>
      </c>
      <c r="H68" s="39">
        <v>0</v>
      </c>
      <c r="I68" s="21">
        <f t="shared" si="4"/>
        <v>0</v>
      </c>
      <c r="J68" s="31" t="s">
        <v>127</v>
      </c>
    </row>
    <row r="69" ht="29" customHeight="1" spans="1:10">
      <c r="A69" s="33">
        <v>54</v>
      </c>
      <c r="B69" s="31" t="s">
        <v>128</v>
      </c>
      <c r="C69" s="15"/>
      <c r="D69" s="15"/>
      <c r="E69" s="15"/>
      <c r="F69" s="15">
        <v>1</v>
      </c>
      <c r="G69" s="15" t="s">
        <v>30</v>
      </c>
      <c r="H69" s="39">
        <v>0</v>
      </c>
      <c r="I69" s="21">
        <f t="shared" si="4"/>
        <v>0</v>
      </c>
      <c r="J69" s="31" t="s">
        <v>129</v>
      </c>
    </row>
    <row r="70" ht="44" customHeight="1" spans="1:10">
      <c r="A70" s="33">
        <v>55</v>
      </c>
      <c r="B70" s="31" t="s">
        <v>130</v>
      </c>
      <c r="C70" s="15"/>
      <c r="D70" s="15"/>
      <c r="E70" s="15"/>
      <c r="F70" s="15">
        <v>1</v>
      </c>
      <c r="G70" s="15" t="s">
        <v>30</v>
      </c>
      <c r="H70" s="52">
        <v>35000</v>
      </c>
      <c r="I70" s="21">
        <f t="shared" si="4"/>
        <v>35000</v>
      </c>
      <c r="J70" s="31" t="s">
        <v>131</v>
      </c>
    </row>
    <row r="71" ht="45" customHeight="1" spans="1:10">
      <c r="A71" s="33">
        <v>56</v>
      </c>
      <c r="B71" s="31" t="s">
        <v>132</v>
      </c>
      <c r="C71" s="53"/>
      <c r="D71" s="15"/>
      <c r="E71" s="15"/>
      <c r="F71" s="15">
        <v>1</v>
      </c>
      <c r="G71" s="15" t="s">
        <v>30</v>
      </c>
      <c r="H71" s="52">
        <v>6000</v>
      </c>
      <c r="I71" s="21">
        <f t="shared" si="4"/>
        <v>6000</v>
      </c>
      <c r="J71" s="28" t="s">
        <v>133</v>
      </c>
    </row>
    <row r="72" ht="40" customHeight="1" spans="1:10">
      <c r="A72" s="33">
        <v>57</v>
      </c>
      <c r="B72" s="31" t="s">
        <v>134</v>
      </c>
      <c r="C72" s="15"/>
      <c r="D72" s="15"/>
      <c r="E72" s="15"/>
      <c r="F72" s="15">
        <v>1</v>
      </c>
      <c r="G72" s="15" t="s">
        <v>30</v>
      </c>
      <c r="H72" s="39">
        <v>0</v>
      </c>
      <c r="I72" s="21">
        <f t="shared" si="4"/>
        <v>0</v>
      </c>
      <c r="J72" s="31" t="s">
        <v>135</v>
      </c>
    </row>
    <row r="73" ht="54" customHeight="1" spans="1:10">
      <c r="A73" s="33">
        <v>58</v>
      </c>
      <c r="B73" s="31" t="s">
        <v>136</v>
      </c>
      <c r="C73" s="15"/>
      <c r="D73" s="15"/>
      <c r="E73" s="15"/>
      <c r="F73" s="15">
        <v>1</v>
      </c>
      <c r="G73" s="15" t="s">
        <v>30</v>
      </c>
      <c r="H73" s="39">
        <v>0</v>
      </c>
      <c r="I73" s="21">
        <f t="shared" si="4"/>
        <v>0</v>
      </c>
      <c r="J73" s="31" t="s">
        <v>137</v>
      </c>
    </row>
    <row r="74" ht="31" customHeight="1" spans="1:10">
      <c r="A74" s="17" t="s">
        <v>23</v>
      </c>
      <c r="B74" s="17"/>
      <c r="C74" s="17"/>
      <c r="D74" s="17"/>
      <c r="E74" s="17"/>
      <c r="F74" s="17"/>
      <c r="G74" s="17"/>
      <c r="H74" s="18">
        <f>SUM(I63:I73)</f>
        <v>41000</v>
      </c>
      <c r="I74" s="18"/>
      <c r="J74" s="31"/>
    </row>
    <row r="75" ht="31" customHeight="1" spans="1:10">
      <c r="A75" s="54" t="s">
        <v>138</v>
      </c>
      <c r="B75" s="54"/>
      <c r="C75" s="54"/>
      <c r="D75" s="54"/>
      <c r="E75" s="54"/>
      <c r="F75" s="54"/>
      <c r="G75" s="54"/>
      <c r="H75" s="18">
        <v>0</v>
      </c>
      <c r="I75" s="18"/>
      <c r="J75" s="61"/>
    </row>
    <row r="76" ht="31" customHeight="1" spans="1:10">
      <c r="A76" s="54" t="s">
        <v>139</v>
      </c>
      <c r="B76" s="54"/>
      <c r="C76" s="54"/>
      <c r="D76" s="54"/>
      <c r="E76" s="54"/>
      <c r="F76" s="54"/>
      <c r="G76" s="54"/>
      <c r="H76" s="18">
        <f>H75*0.09</f>
        <v>0</v>
      </c>
      <c r="I76" s="18"/>
      <c r="J76" s="62" t="s">
        <v>140</v>
      </c>
    </row>
    <row r="77" ht="31" customHeight="1" spans="1:10">
      <c r="A77" s="54" t="s">
        <v>141</v>
      </c>
      <c r="B77" s="54"/>
      <c r="C77" s="54"/>
      <c r="D77" s="54"/>
      <c r="E77" s="54"/>
      <c r="F77" s="54"/>
      <c r="G77" s="54"/>
      <c r="H77" s="18">
        <f>H75+H76</f>
        <v>0</v>
      </c>
      <c r="I77" s="18"/>
      <c r="J77" s="61"/>
    </row>
    <row r="78" ht="31" customHeight="1" spans="1:10">
      <c r="A78" s="55"/>
      <c r="B78" s="55"/>
      <c r="C78" s="55"/>
      <c r="D78" s="55"/>
      <c r="E78" s="55"/>
      <c r="F78" s="55"/>
      <c r="G78" s="55"/>
      <c r="H78" s="56"/>
      <c r="I78" s="56"/>
      <c r="J78" s="63"/>
    </row>
    <row r="79" ht="31" customHeight="1" spans="2:3">
      <c r="B79" s="57" t="s">
        <v>142</v>
      </c>
      <c r="C79" s="58" t="s">
        <v>143</v>
      </c>
    </row>
    <row r="80" ht="31" customHeight="1" spans="1:3">
      <c r="A80" s="59"/>
      <c r="C80" s="60" t="s">
        <v>144</v>
      </c>
    </row>
    <row r="81" ht="31" customHeight="1" spans="1:3">
      <c r="A81" s="59"/>
      <c r="C81" s="60" t="s">
        <v>145</v>
      </c>
    </row>
    <row r="82" ht="31" customHeight="1" spans="1:3">
      <c r="A82" s="59"/>
      <c r="C82" s="60" t="s">
        <v>146</v>
      </c>
    </row>
    <row r="83" ht="31" customHeight="1" spans="1:3">
      <c r="A83" s="59"/>
      <c r="C83" s="60" t="s">
        <v>147</v>
      </c>
    </row>
    <row r="84" ht="24" customHeight="1"/>
  </sheetData>
  <mergeCells count="29">
    <mergeCell ref="A1:J1"/>
    <mergeCell ref="A3:J3"/>
    <mergeCell ref="A9:G9"/>
    <mergeCell ref="H9:I9"/>
    <mergeCell ref="A10:J10"/>
    <mergeCell ref="A22:G22"/>
    <mergeCell ref="H22:I22"/>
    <mergeCell ref="A23:J23"/>
    <mergeCell ref="A36:G36"/>
    <mergeCell ref="H36:I36"/>
    <mergeCell ref="A37:J37"/>
    <mergeCell ref="A46:G46"/>
    <mergeCell ref="H46:I46"/>
    <mergeCell ref="A47:J47"/>
    <mergeCell ref="A58:G58"/>
    <mergeCell ref="H58:I58"/>
    <mergeCell ref="A59:J59"/>
    <mergeCell ref="A61:G61"/>
    <mergeCell ref="H61:I61"/>
    <mergeCell ref="A62:J62"/>
    <mergeCell ref="A74:G74"/>
    <mergeCell ref="H74:I74"/>
    <mergeCell ref="A75:G75"/>
    <mergeCell ref="H75:I75"/>
    <mergeCell ref="A76:G76"/>
    <mergeCell ref="H76:I76"/>
    <mergeCell ref="A77:G77"/>
    <mergeCell ref="H77:I77"/>
    <mergeCell ref="J5:J6"/>
  </mergeCells>
  <printOptions horizontalCentered="1"/>
  <pageMargins left="0" right="0" top="0" bottom="0.39" header="0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固化工程量清单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安联</dc:creator>
  <cp:lastModifiedBy>绿馨源</cp:lastModifiedBy>
  <dcterms:created xsi:type="dcterms:W3CDTF">2019-12-24T08:31:00Z</dcterms:created>
  <dcterms:modified xsi:type="dcterms:W3CDTF">2019-12-24T10:16:02Z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